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40"/>
  </bookViews>
  <sheets>
    <sheet name="2079_80" sheetId="1" r:id="rId1"/>
  </sheets>
  <definedNames>
    <definedName name="_xlnm._FilterDatabase" localSheetId="0" hidden="1">'2079_80'!$A$2:$EQ$17</definedName>
    <definedName name="_xlnm.Print_Titles" localSheetId="0">'2079_80'!$D:$J,'2079_80'!$1:$2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P17" i="1"/>
  <c r="DQ17"/>
  <c r="DR17"/>
  <c r="DS17"/>
  <c r="DT17"/>
  <c r="DU17"/>
  <c r="DV17"/>
  <c r="DW17"/>
  <c r="DX17"/>
  <c r="DY17"/>
  <c r="DZ17"/>
  <c r="EA17"/>
  <c r="EB17"/>
  <c r="EC17"/>
  <c r="ED17"/>
  <c r="DI17"/>
  <c r="CI17"/>
  <c r="CJ17"/>
  <c r="CK17"/>
  <c r="CG17"/>
  <c r="CF17"/>
  <c r="CD17"/>
  <c r="CW7"/>
  <c r="CV7"/>
  <c r="CU7"/>
  <c r="CT7"/>
  <c r="CS7"/>
  <c r="AL17"/>
  <c r="Z17"/>
  <c r="U17"/>
  <c r="W17"/>
  <c r="DD17" l="1"/>
  <c r="CO17"/>
  <c r="CN17"/>
  <c r="CM17"/>
  <c r="CL17"/>
  <c r="CH17"/>
  <c r="CE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O17"/>
  <c r="AN17"/>
  <c r="AM17"/>
  <c r="AK17"/>
  <c r="AJ17"/>
  <c r="AI17"/>
  <c r="AH17"/>
  <c r="AG17"/>
  <c r="AF17"/>
  <c r="AE17"/>
  <c r="AD17"/>
  <c r="AC17"/>
  <c r="AB17"/>
  <c r="AA17"/>
  <c r="Y17"/>
  <c r="X17"/>
  <c r="T17"/>
  <c r="S17"/>
  <c r="R17"/>
  <c r="Q17"/>
  <c r="P17"/>
  <c r="O17"/>
  <c r="M17"/>
  <c r="L17"/>
  <c r="G17"/>
  <c r="DD16"/>
  <c r="DB16"/>
  <c r="CX16"/>
  <c r="CW16"/>
  <c r="CV16"/>
  <c r="CU16"/>
  <c r="CT16"/>
  <c r="CS16"/>
  <c r="CR16"/>
  <c r="CQ16"/>
  <c r="CP16"/>
  <c r="DD15"/>
  <c r="DB15"/>
  <c r="CX15"/>
  <c r="CW15"/>
  <c r="CV15"/>
  <c r="CU15"/>
  <c r="CT15"/>
  <c r="CS15"/>
  <c r="CR15"/>
  <c r="CQ15"/>
  <c r="CP15"/>
  <c r="DD14"/>
  <c r="DB14"/>
  <c r="CX14"/>
  <c r="CW14"/>
  <c r="CV14"/>
  <c r="CU14"/>
  <c r="CT14"/>
  <c r="CS14"/>
  <c r="CR14"/>
  <c r="CQ14"/>
  <c r="CP14"/>
  <c r="DD13"/>
  <c r="DB13"/>
  <c r="CX13"/>
  <c r="CW13"/>
  <c r="CV13"/>
  <c r="CU13"/>
  <c r="CT13"/>
  <c r="CS13"/>
  <c r="CR13"/>
  <c r="CQ13"/>
  <c r="CP13"/>
  <c r="DD12"/>
  <c r="DB12"/>
  <c r="CX12"/>
  <c r="CW12"/>
  <c r="CV12"/>
  <c r="CU12"/>
  <c r="CT12"/>
  <c r="CS12"/>
  <c r="CR12"/>
  <c r="CQ12"/>
  <c r="CP12"/>
  <c r="DD11"/>
  <c r="DB11"/>
  <c r="CX11"/>
  <c r="CW11"/>
  <c r="CV11"/>
  <c r="CU11"/>
  <c r="CT11"/>
  <c r="CS11"/>
  <c r="CR11"/>
  <c r="CQ11"/>
  <c r="CP11"/>
  <c r="DD10"/>
  <c r="DB10"/>
  <c r="CX10"/>
  <c r="CW10"/>
  <c r="CV10"/>
  <c r="CU10"/>
  <c r="CT10"/>
  <c r="CS10"/>
  <c r="CR10"/>
  <c r="CQ10"/>
  <c r="CP10"/>
  <c r="DD9"/>
  <c r="DB9"/>
  <c r="CX9"/>
  <c r="CW9"/>
  <c r="CV9"/>
  <c r="CU9"/>
  <c r="CT9"/>
  <c r="CS9"/>
  <c r="CR9"/>
  <c r="CQ9"/>
  <c r="CP9"/>
  <c r="DD8"/>
  <c r="DB8"/>
  <c r="CX8"/>
  <c r="CW8"/>
  <c r="CV8"/>
  <c r="CU8"/>
  <c r="CT8"/>
  <c r="CS8"/>
  <c r="CR8"/>
  <c r="CQ8"/>
  <c r="CP8"/>
  <c r="DD7"/>
  <c r="DB7"/>
  <c r="DA7"/>
  <c r="CZ7"/>
  <c r="CY7"/>
  <c r="DD6"/>
  <c r="DB6"/>
  <c r="CX6"/>
  <c r="CW6"/>
  <c r="CV6"/>
  <c r="CU6"/>
  <c r="CT6"/>
  <c r="CS6"/>
  <c r="CR6"/>
  <c r="CQ6"/>
  <c r="CP6"/>
  <c r="DD5"/>
  <c r="DB5"/>
  <c r="CX5"/>
  <c r="CW5"/>
  <c r="CV5"/>
  <c r="CU5"/>
  <c r="CT5"/>
  <c r="CS5"/>
  <c r="CR5"/>
  <c r="CQ5"/>
  <c r="CP5"/>
  <c r="DD4"/>
  <c r="DB4"/>
  <c r="CX4"/>
  <c r="CW4"/>
  <c r="CV4"/>
  <c r="CU4"/>
  <c r="CT4"/>
  <c r="CS4"/>
  <c r="CR4"/>
  <c r="CQ4"/>
  <c r="CP4"/>
  <c r="DD3"/>
  <c r="DB3"/>
  <c r="CX3"/>
  <c r="CW3"/>
  <c r="CV3"/>
  <c r="CU3"/>
  <c r="CT3"/>
  <c r="CS3"/>
  <c r="CR3"/>
  <c r="CQ3"/>
  <c r="CP3"/>
  <c r="DA12" l="1"/>
  <c r="CZ13"/>
  <c r="DA10"/>
  <c r="CY8"/>
  <c r="CY10"/>
  <c r="DA13"/>
  <c r="CZ14"/>
  <c r="CZ9"/>
  <c r="DA16"/>
  <c r="CY11"/>
  <c r="CZ6"/>
  <c r="CY5"/>
  <c r="DA9"/>
  <c r="CZ3"/>
  <c r="CY4"/>
  <c r="DA6"/>
  <c r="DA14"/>
  <c r="CZ15"/>
  <c r="CY16"/>
  <c r="CS17"/>
  <c r="CZ5"/>
  <c r="CP17"/>
  <c r="DB17"/>
  <c r="CZ16"/>
  <c r="CW17"/>
  <c r="CX17"/>
  <c r="CZ8"/>
  <c r="CY3"/>
  <c r="DA5"/>
  <c r="DC7"/>
  <c r="DA8"/>
  <c r="CZ10"/>
  <c r="CZ11"/>
  <c r="CY12"/>
  <c r="CZ12"/>
  <c r="CY14"/>
  <c r="CY15"/>
  <c r="CZ4"/>
  <c r="CT17"/>
  <c r="CU17"/>
  <c r="DA3"/>
  <c r="CY6"/>
  <c r="DA11"/>
  <c r="DA15"/>
  <c r="CR17"/>
  <c r="CV17"/>
  <c r="DA4"/>
  <c r="CY9"/>
  <c r="CY13"/>
  <c r="CQ17"/>
  <c r="DC13" l="1"/>
  <c r="DC14"/>
  <c r="DC16"/>
  <c r="DC11"/>
  <c r="DC15"/>
  <c r="DC10"/>
  <c r="DC8"/>
  <c r="DC5"/>
  <c r="DC6"/>
  <c r="DC3"/>
  <c r="DC9"/>
  <c r="CZ17"/>
  <c r="DC4"/>
  <c r="DC12"/>
  <c r="CY17"/>
  <c r="DA17"/>
  <c r="DC17" l="1"/>
</calcChain>
</file>

<file path=xl/sharedStrings.xml><?xml version="1.0" encoding="utf-8"?>
<sst xmlns="http://schemas.openxmlformats.org/spreadsheetml/2006/main" count="304" uniqueCount="188">
  <si>
    <t>जिल्ला</t>
  </si>
  <si>
    <t>जम्मा जनसंख्या</t>
  </si>
  <si>
    <t>पालिका संख्या</t>
  </si>
  <si>
    <t>वडा  संख्या</t>
  </si>
  <si>
    <t>Hospital</t>
  </si>
  <si>
    <t>PHCC</t>
  </si>
  <si>
    <t>Health post</t>
  </si>
  <si>
    <t>BHSCH</t>
  </si>
  <si>
    <t>UHC</t>
  </si>
  <si>
    <t>CHU</t>
  </si>
  <si>
    <t>कार्यरत जनशक्ति</t>
  </si>
  <si>
    <t>स्वास्थ्य संस्थाको नाम</t>
  </si>
  <si>
    <t>प्रमुखको नाम</t>
  </si>
  <si>
    <t>सम्पर्क नं</t>
  </si>
  <si>
    <t>स्थानिय तह प्रमुख ।
 वार्ड अध्क्षको नाम</t>
  </si>
  <si>
    <t>फोन नं</t>
  </si>
  <si>
    <t>स्थानिय तह उप प्रमुख ।</t>
  </si>
  <si>
    <t>पालिका</t>
  </si>
  <si>
    <t>प्रकार</t>
  </si>
  <si>
    <t>स्वास्थ्य संस्था</t>
  </si>
  <si>
    <t>संस्थाको नाम</t>
  </si>
  <si>
    <t>स्थापना मिति</t>
  </si>
  <si>
    <t xml:space="preserve"> अस्पताल संख्या  स्थानिय तह</t>
  </si>
  <si>
    <t xml:space="preserve"> अस्पताल संख्या  प्रदेश तह</t>
  </si>
  <si>
    <t>अन्य अस्पताल</t>
  </si>
  <si>
    <t>अस्पताल संख्या जम्मा</t>
  </si>
  <si>
    <t>प्राथमिक स्वास्थ्य केन्द्र</t>
  </si>
  <si>
    <t>हेल्थपोष्ट</t>
  </si>
  <si>
    <t>आधारभूत स्वास्थ्य केन्द्र</t>
  </si>
  <si>
    <t>सामुदायिक स्वास्थ्य ईकाइ</t>
  </si>
  <si>
    <t>शहरी स्वास्थ्य केन्द्र</t>
  </si>
  <si>
    <t>आयुर्वेद सेवा केन्द्र</t>
  </si>
  <si>
    <t>निजी अस्पताल</t>
  </si>
  <si>
    <t>पोलि क्लिनिक</t>
  </si>
  <si>
    <t>बर्थिंग सेन्टर</t>
  </si>
  <si>
    <t>सुरक्षित गर्भ पतन सेवा</t>
  </si>
  <si>
    <t>Functional SAS</t>
  </si>
  <si>
    <t>Immunization Clinic</t>
  </si>
  <si>
    <t>Immunization Session</t>
  </si>
  <si>
    <t>outreach clinic</t>
  </si>
  <si>
    <t>FCHV</t>
  </si>
  <si>
    <t>OTC Center</t>
  </si>
  <si>
    <t xml:space="preserve">परिवार नियोजनको पाचवटै साधनको उपलव्धता </t>
  </si>
  <si>
    <t>आइ यु सी डी सेवा</t>
  </si>
  <si>
    <t>ईम्प्लान्ट सेवा</t>
  </si>
  <si>
    <t>किशोर किशोरी मैत्री सेवा</t>
  </si>
  <si>
    <t>Mental Healtj</t>
  </si>
  <si>
    <t>MICROSCOPIC SITE</t>
  </si>
  <si>
    <t>प्रयोगशाला</t>
  </si>
  <si>
    <t>HTC SITE</t>
  </si>
  <si>
    <t>स्वास्थ्य संस्था नभएको वडाहरु</t>
  </si>
  <si>
    <t>स्वास्थ्य संस्था नभएको वडा  नं</t>
  </si>
  <si>
    <t>DHIS मा LISTING भएको</t>
  </si>
  <si>
    <t>Dr(Sanc)</t>
  </si>
  <si>
    <t>Dr(Filled)</t>
  </si>
  <si>
    <t>Dr(Contr)</t>
  </si>
  <si>
    <t>Paramedics(Sanc)</t>
  </si>
  <si>
    <t>Paramedics(Filled)</t>
  </si>
  <si>
    <t>Paramedics(Contr)</t>
  </si>
  <si>
    <t>Nursing(Sanc)</t>
  </si>
  <si>
    <t>Nursingr(Filled)</t>
  </si>
  <si>
    <t>Nursing(Contr)</t>
  </si>
  <si>
    <t>Lab(Sanc)</t>
  </si>
  <si>
    <t>Lab(Filled)</t>
  </si>
  <si>
    <t>Lab(Contr)</t>
  </si>
  <si>
    <t>Paramedics Sanction</t>
  </si>
  <si>
    <t>Paramedics (filled per)</t>
  </si>
  <si>
    <t>Paramedics ( con)</t>
  </si>
  <si>
    <t>Nursing sanction</t>
  </si>
  <si>
    <t>Nursing filled</t>
  </si>
  <si>
    <t>Nursing ( con)</t>
  </si>
  <si>
    <t>चिकित्सक</t>
  </si>
  <si>
    <t>पारामेडिक्स</t>
  </si>
  <si>
    <t>नर्स</t>
  </si>
  <si>
    <t>ल्याव</t>
  </si>
  <si>
    <t>जम्मा</t>
  </si>
  <si>
    <t>email</t>
  </si>
  <si>
    <t>स्वास्थ्य संस्था नभएको वडा संख्या</t>
  </si>
  <si>
    <t>official phone</t>
  </si>
  <si>
    <t>आफ्नै जग्गा भएका (३ रोपनी)</t>
  </si>
  <si>
    <t xml:space="preserve">स्वास्थ्य संस्थाको आफ्नै भवन भएका </t>
  </si>
  <si>
    <t xml:space="preserve"> निर्धारित मापदण्ड अनुसार स्वास्थ्य संस्थाको आफ्नै भवन भएका </t>
  </si>
  <si>
    <t>महिला र पुरूषको लागि छुट्टै शौचालय भएका स्वास्थ्य संस्था संख्या</t>
  </si>
  <si>
    <t>सुरक्षित खानेपानीको नियमित उपलब्धता भएका स्वास्थ्य संस्था संख्या</t>
  </si>
  <si>
    <t>टेलिफोनको उपलब्धता भएका स्वास्थ्य संस्था संख्या</t>
  </si>
  <si>
    <t>बिद्धुतको उपलब्धता भएका स्वास्थ्य संस्था संख्या</t>
  </si>
  <si>
    <t>सोलार ब्याकअप जडान भएका स्वास्थ्य संस्था संख्या</t>
  </si>
  <si>
    <t>कम्प्युटर वा ल्यापटप भएका स्वास्थ्य संस्था</t>
  </si>
  <si>
    <t>इण्टरनेट सुविधा भएका स्वास्थ्य संस्था संख्या</t>
  </si>
  <si>
    <t>एम्बुलेन्स सेवाको उपलब्धता भएका स्वास्थ्य संस्था संख्या</t>
  </si>
  <si>
    <t xml:space="preserve"> निर्धारित मापदण्ड अनुसार बनेका प्रसुति केन्द्रको संख्या</t>
  </si>
  <si>
    <t>प्लासेण्टा पिट भएका प्रसुति केन्द्रको संख्या</t>
  </si>
  <si>
    <t>कर्मचारी आवास भएका स्वास्थ्य संस्था संख्या</t>
  </si>
  <si>
    <t>मोटरबाटो पुगेका स्वास्थ्य संस्था संख्या</t>
  </si>
  <si>
    <t>स्ट्रेचर उपलब्ध भएका वडा संख्या</t>
  </si>
  <si>
    <t>छ</t>
  </si>
  <si>
    <t>वार्ड</t>
  </si>
  <si>
    <t>H.P.</t>
  </si>
  <si>
    <t>BHSC</t>
  </si>
  <si>
    <t>भावना थापा</t>
  </si>
  <si>
    <t>दैलेख</t>
  </si>
  <si>
    <t>hosp</t>
  </si>
  <si>
    <t xml:space="preserve">नारायण </t>
  </si>
  <si>
    <t>नारायण 01</t>
  </si>
  <si>
    <t>आ स्वा से के कुईकाना</t>
  </si>
  <si>
    <t>तेजेन्द्रबहादुर थापा</t>
  </si>
  <si>
    <t>नारायण 02</t>
  </si>
  <si>
    <t>नारायण हे पो</t>
  </si>
  <si>
    <t>ईन्द्रबहादुर थापा</t>
  </si>
  <si>
    <t>नारायण 03</t>
  </si>
  <si>
    <t>बेलासपुर हे पो</t>
  </si>
  <si>
    <t>सिता शर्मा</t>
  </si>
  <si>
    <t>नारायण 04</t>
  </si>
  <si>
    <t>सा स्वा ई देवलडाडा</t>
  </si>
  <si>
    <t>रश्मि थापा</t>
  </si>
  <si>
    <t>आधारभूत स्वास्थ्य सेवा केन्द्र सोत</t>
  </si>
  <si>
    <t>नारायण 05</t>
  </si>
  <si>
    <t>त्रिवेणी हे पो</t>
  </si>
  <si>
    <t>सदानन्द जैसी</t>
  </si>
  <si>
    <t>नारायण 06</t>
  </si>
  <si>
    <t>आधारभू स्वास्थ्य  केन्द्र बेलासपुर</t>
  </si>
  <si>
    <t>पदमकुमारी बुढा</t>
  </si>
  <si>
    <t>श स्वा के  विजौरा</t>
  </si>
  <si>
    <t>भगवती खड्का</t>
  </si>
  <si>
    <t>नारायण 07</t>
  </si>
  <si>
    <t>बसन्तमाला हे पो</t>
  </si>
  <si>
    <t>नारायण 08</t>
  </si>
  <si>
    <t>जिल्ला अस्पताल</t>
  </si>
  <si>
    <t>शहरी स्वास्थ्य केन्द्र सिमाडा</t>
  </si>
  <si>
    <t>शान्ति गिरी</t>
  </si>
  <si>
    <t>नारायण 09</t>
  </si>
  <si>
    <t>नारायण 10</t>
  </si>
  <si>
    <t xml:space="preserve">भवानी हे पो </t>
  </si>
  <si>
    <t>नारायण 11</t>
  </si>
  <si>
    <t>विन्ध्यवासिनी हे पो</t>
  </si>
  <si>
    <t>चन्द्रबहादुर वि क</t>
  </si>
  <si>
    <t>नारायण नगरपालिका</t>
  </si>
  <si>
    <t>नगेन्द्र बहादुर हमाल</t>
  </si>
  <si>
    <t>लोमन शर्मा</t>
  </si>
  <si>
    <t>teju.thapa24@gmail.com</t>
  </si>
  <si>
    <t>Sandesh Kumar Shrestha</t>
  </si>
  <si>
    <t>yes</t>
  </si>
  <si>
    <t>mrindrathapa@gmail.com</t>
  </si>
  <si>
    <t>dhakalkranti22@gmail.com</t>
  </si>
  <si>
    <t>thaparasmi92@gmail.com</t>
  </si>
  <si>
    <t>thapabhawana191@gmail.com</t>
  </si>
  <si>
    <t>sadanandajaisi@gmail.com</t>
  </si>
  <si>
    <t>sitabc2028@gmail.com</t>
  </si>
  <si>
    <t>bhawawati@gmail.com</t>
  </si>
  <si>
    <t xml:space="preserve">प्रेमबहादुर सार्की </t>
  </si>
  <si>
    <t>prembishunke348@gmail.com</t>
  </si>
  <si>
    <t>shantigiri118@gmail.com</t>
  </si>
  <si>
    <t>rupakhetibhupendra21@gmail.com</t>
  </si>
  <si>
    <t>basnetdhirendra@gmail.com</t>
  </si>
  <si>
    <t>cbk197043@gmail.com</t>
  </si>
  <si>
    <t>hamal.nagendra09@gmail.com</t>
  </si>
  <si>
    <t>Resham bahadur Thapa</t>
  </si>
  <si>
    <t>Chandra prasad Upadhayaya</t>
  </si>
  <si>
    <t>Chandra Bahadur Katuwal</t>
  </si>
  <si>
    <t>Janak Prasad Neupane</t>
  </si>
  <si>
    <t>Khadka Bahadur Shahi</t>
  </si>
  <si>
    <t>Gopal kumar B.C.</t>
  </si>
  <si>
    <t>Mahendra kumar thapa</t>
  </si>
  <si>
    <t>Lal bahadur Basnet</t>
  </si>
  <si>
    <t>Dirgha Bahadur Malla</t>
  </si>
  <si>
    <t>Phone No</t>
  </si>
  <si>
    <t>yes 3 ropani</t>
  </si>
  <si>
    <t>Aiman singh thapamagar</t>
  </si>
  <si>
    <t>आ स्वा से के साडु</t>
  </si>
  <si>
    <t>तप्ता कुमारी खड्का थापा</t>
  </si>
  <si>
    <t>धन बहादुर बस्नेत</t>
  </si>
  <si>
    <t>भुपेन्द्र शर्मा</t>
  </si>
  <si>
    <t>Paramedics (Sanc)</t>
  </si>
  <si>
    <t>Dr (Contr)</t>
  </si>
  <si>
    <t>Dr (Filled)</t>
  </si>
  <si>
    <t>Dr (Sanc)</t>
  </si>
  <si>
    <t>DOTS
Center</t>
  </si>
  <si>
    <t>BEONC
CEONC</t>
  </si>
  <si>
    <t>Lab (Sanc)</t>
  </si>
  <si>
    <t>Lab (Filled)</t>
  </si>
  <si>
    <t>Lab (Contr)</t>
  </si>
  <si>
    <t>Paramedics  ( con)</t>
  </si>
  <si>
    <t>Office 
Contact</t>
  </si>
  <si>
    <t>Paramedics (Filled)</t>
  </si>
  <si>
    <t>Paramedics (Contr)</t>
  </si>
  <si>
    <t>Nursing (Sanc)</t>
  </si>
  <si>
    <t>Nursing (Filled)</t>
  </si>
  <si>
    <t>Nursing (Contr)</t>
  </si>
</sst>
</file>

<file path=xl/styles.xml><?xml version="1.0" encoding="utf-8"?>
<styleSheet xmlns="http://schemas.openxmlformats.org/spreadsheetml/2006/main">
  <numFmts count="1">
    <numFmt numFmtId="164" formatCode="[$-4000439]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Kokila"/>
      <family val="2"/>
    </font>
    <font>
      <b/>
      <sz val="16"/>
      <color rgb="FF39547D"/>
      <name val="Kokila"/>
      <family val="2"/>
    </font>
    <font>
      <sz val="9"/>
      <color theme="1"/>
      <name val="Kokila"/>
      <family val="2"/>
    </font>
    <font>
      <sz val="11"/>
      <color theme="1"/>
      <name val="KodchiangUPC"/>
      <family val="1"/>
      <charset val="222"/>
    </font>
    <font>
      <sz val="16"/>
      <color rgb="FF000000"/>
      <name val="Kokila"/>
      <family val="2"/>
    </font>
    <font>
      <sz val="9"/>
      <color theme="1"/>
      <name val="Calibri"/>
      <family val="2"/>
      <scheme val="minor"/>
    </font>
    <font>
      <sz val="16"/>
      <name val="Kokila"/>
      <family val="2"/>
    </font>
    <font>
      <sz val="12"/>
      <name val="Kokila"/>
      <family val="2"/>
    </font>
    <font>
      <sz val="11"/>
      <color theme="0"/>
      <name val="Calibri"/>
      <family val="2"/>
      <scheme val="minor"/>
    </font>
    <font>
      <b/>
      <sz val="16"/>
      <name val="Kokil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Calibri"/>
      <family val="2"/>
    </font>
    <font>
      <sz val="12"/>
      <color rgb="FF000000"/>
      <name val="KodchiangUPC"/>
      <family val="1"/>
      <charset val="22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name val="Kokila"/>
      <family val="2"/>
    </font>
    <font>
      <sz val="18"/>
      <name val="Kokila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Kokila"/>
      <family val="2"/>
    </font>
    <font>
      <sz val="8"/>
      <name val="Kokila"/>
      <family val="2"/>
    </font>
    <font>
      <u/>
      <sz val="9"/>
      <color theme="10"/>
      <name val="Calibri"/>
      <family val="2"/>
    </font>
    <font>
      <b/>
      <sz val="12"/>
      <color rgb="FF39547D"/>
      <name val="Kokila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4" borderId="1" xfId="2" applyFill="1" applyBorder="1"/>
    <xf numFmtId="0" fontId="5" fillId="4" borderId="0" xfId="0" applyFont="1" applyFill="1" applyAlignment="1">
      <alignment horizontal="center"/>
    </xf>
    <xf numFmtId="0" fontId="6" fillId="5" borderId="3" xfId="0" applyFont="1" applyFill="1" applyBorder="1" applyAlignment="1">
      <alignment vertical="center" wrapText="1"/>
    </xf>
    <xf numFmtId="0" fontId="5" fillId="5" borderId="3" xfId="0" applyFont="1" applyFill="1" applyBorder="1"/>
    <xf numFmtId="0" fontId="3" fillId="5" borderId="3" xfId="2" applyFill="1" applyBorder="1"/>
    <xf numFmtId="0" fontId="2" fillId="5" borderId="3" xfId="1" applyFill="1" applyBorder="1"/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6" fillId="5" borderId="3" xfId="0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2" fillId="5" borderId="3" xfId="1" applyFill="1" applyBorder="1" applyAlignment="1">
      <alignment horizontal="center" vertical="center" wrapText="1"/>
    </xf>
    <xf numFmtId="0" fontId="3" fillId="5" borderId="3" xfId="2" applyFill="1" applyBorder="1" applyAlignment="1">
      <alignment horizontal="center" vertical="center" wrapText="1"/>
    </xf>
    <xf numFmtId="0" fontId="8" fillId="0" borderId="0" xfId="0" applyFont="1"/>
    <xf numFmtId="0" fontId="5" fillId="4" borderId="5" xfId="0" applyFont="1" applyFill="1" applyBorder="1"/>
    <xf numFmtId="0" fontId="9" fillId="4" borderId="3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8" xfId="0" applyBorder="1"/>
    <xf numFmtId="0" fontId="8" fillId="0" borderId="8" xfId="0" applyFont="1" applyBorder="1" applyAlignment="1">
      <alignment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/>
    </xf>
    <xf numFmtId="0" fontId="11" fillId="4" borderId="9" xfId="0" applyFont="1" applyFill="1" applyBorder="1"/>
    <xf numFmtId="164" fontId="14" fillId="4" borderId="3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 readingOrder="1"/>
    </xf>
    <xf numFmtId="0" fontId="11" fillId="4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9" xfId="0" applyFont="1" applyFill="1" applyBorder="1"/>
    <xf numFmtId="0" fontId="0" fillId="6" borderId="8" xfId="0" applyFill="1" applyBorder="1"/>
    <xf numFmtId="0" fontId="11" fillId="0" borderId="3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164" fontId="16" fillId="8" borderId="0" xfId="0" applyNumberFormat="1" applyFont="1" applyFill="1" applyAlignment="1">
      <alignment horizontal="center" vertical="center"/>
    </xf>
    <xf numFmtId="0" fontId="11" fillId="8" borderId="9" xfId="0" applyFont="1" applyFill="1" applyBorder="1"/>
    <xf numFmtId="0" fontId="1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8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 wrapText="1"/>
    </xf>
    <xf numFmtId="164" fontId="20" fillId="4" borderId="3" xfId="0" applyNumberFormat="1" applyFont="1" applyFill="1" applyBorder="1" applyAlignment="1">
      <alignment horizontal="center" vertical="center"/>
    </xf>
    <xf numFmtId="164" fontId="20" fillId="8" borderId="3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164" fontId="20" fillId="7" borderId="3" xfId="0" applyNumberFormat="1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left" vertical="center"/>
    </xf>
    <xf numFmtId="164" fontId="21" fillId="7" borderId="3" xfId="0" applyNumberFormat="1" applyFont="1" applyFill="1" applyBorder="1" applyAlignment="1">
      <alignment horizontal="center" vertical="center"/>
    </xf>
    <xf numFmtId="0" fontId="0" fillId="8" borderId="8" xfId="0" applyFill="1" applyBorder="1"/>
    <xf numFmtId="0" fontId="5" fillId="6" borderId="5" xfId="0" applyFont="1" applyFill="1" applyBorder="1"/>
    <xf numFmtId="0" fontId="9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/>
    </xf>
    <xf numFmtId="164" fontId="20" fillId="6" borderId="3" xfId="0" applyNumberFormat="1" applyFont="1" applyFill="1" applyBorder="1" applyAlignment="1">
      <alignment horizontal="center" vertical="center"/>
    </xf>
    <xf numFmtId="164" fontId="16" fillId="6" borderId="0" xfId="0" applyNumberFormat="1" applyFont="1" applyFill="1" applyAlignment="1">
      <alignment horizontal="center" vertical="center"/>
    </xf>
    <xf numFmtId="0" fontId="0" fillId="6" borderId="0" xfId="0" applyFill="1"/>
    <xf numFmtId="0" fontId="0" fillId="0" borderId="8" xfId="0" applyBorder="1" applyAlignment="1">
      <alignment horizontal="right"/>
    </xf>
    <xf numFmtId="0" fontId="0" fillId="6" borderId="8" xfId="0" applyFill="1" applyBorder="1" applyAlignment="1">
      <alignment horizontal="right"/>
    </xf>
    <xf numFmtId="0" fontId="0" fillId="0" borderId="8" xfId="0" applyFill="1" applyBorder="1"/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3" fillId="5" borderId="6" xfId="2" applyFill="1" applyBorder="1" applyAlignment="1">
      <alignment horizontal="center"/>
    </xf>
    <xf numFmtId="0" fontId="3" fillId="5" borderId="10" xfId="2" applyFill="1" applyBorder="1" applyAlignment="1">
      <alignment horizontal="center"/>
    </xf>
    <xf numFmtId="0" fontId="3" fillId="5" borderId="11" xfId="2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4" fontId="20" fillId="4" borderId="3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164" fontId="20" fillId="4" borderId="7" xfId="0" applyNumberFormat="1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/>
    </xf>
    <xf numFmtId="0" fontId="24" fillId="6" borderId="8" xfId="0" applyFont="1" applyFill="1" applyBorder="1"/>
    <xf numFmtId="0" fontId="26" fillId="6" borderId="8" xfId="0" applyFont="1" applyFill="1" applyBorder="1"/>
    <xf numFmtId="0" fontId="8" fillId="0" borderId="8" xfId="0" applyFont="1" applyBorder="1" applyAlignment="1">
      <alignment horizontal="center" wrapText="1"/>
    </xf>
    <xf numFmtId="0" fontId="25" fillId="6" borderId="8" xfId="0" applyFont="1" applyFill="1" applyBorder="1" applyAlignment="1">
      <alignment horizontal="right"/>
    </xf>
    <xf numFmtId="164" fontId="28" fillId="6" borderId="0" xfId="0" applyNumberFormat="1" applyFont="1" applyFill="1" applyAlignment="1">
      <alignment horizontal="center" vertical="center"/>
    </xf>
    <xf numFmtId="164" fontId="17" fillId="4" borderId="3" xfId="4" applyNumberFormat="1" applyFill="1" applyBorder="1" applyAlignment="1" applyProtection="1">
      <alignment horizontal="left" vertical="center" wrapText="1"/>
    </xf>
    <xf numFmtId="0" fontId="17" fillId="4" borderId="3" xfId="4" applyFill="1" applyBorder="1" applyAlignment="1" applyProtection="1">
      <alignment horizontal="left" vertical="center" wrapText="1"/>
    </xf>
    <xf numFmtId="0" fontId="17" fillId="6" borderId="3" xfId="4" applyFill="1" applyBorder="1" applyAlignment="1" applyProtection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29" fillId="6" borderId="3" xfId="4" applyFont="1" applyFill="1" applyBorder="1" applyAlignment="1" applyProtection="1">
      <alignment horizontal="left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27" fillId="6" borderId="9" xfId="0" applyFont="1" applyFill="1" applyBorder="1"/>
    <xf numFmtId="0" fontId="30" fillId="5" borderId="3" xfId="0" applyFont="1" applyFill="1" applyBorder="1" applyAlignment="1">
      <alignment horizontal="center" vertical="center" wrapText="1"/>
    </xf>
  </cellXfs>
  <cellStyles count="5">
    <cellStyle name="Bad" xfId="2" builtinId="27"/>
    <cellStyle name="Good" xfId="1" builtinId="26"/>
    <cellStyle name="Hyperlink" xfId="4" builtinId="8"/>
    <cellStyle name="Normal" xfId="0" builtinId="0"/>
    <cellStyle name="Normal 2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hawawati@gmail.com" TargetMode="External"/><Relationship Id="rId13" Type="http://schemas.openxmlformats.org/officeDocument/2006/relationships/hyperlink" Target="mailto:cbk197043@gmail.com" TargetMode="External"/><Relationship Id="rId3" Type="http://schemas.openxmlformats.org/officeDocument/2006/relationships/hyperlink" Target="mailto:dhakalkranti22@gmail.com" TargetMode="External"/><Relationship Id="rId7" Type="http://schemas.openxmlformats.org/officeDocument/2006/relationships/hyperlink" Target="mailto:sitabc2028@gmail.com" TargetMode="External"/><Relationship Id="rId12" Type="http://schemas.openxmlformats.org/officeDocument/2006/relationships/hyperlink" Target="mailto:basnetdhirendra@gmail.com" TargetMode="External"/><Relationship Id="rId2" Type="http://schemas.openxmlformats.org/officeDocument/2006/relationships/hyperlink" Target="mailto:mrindrathapa@gmail.com" TargetMode="External"/><Relationship Id="rId1" Type="http://schemas.openxmlformats.org/officeDocument/2006/relationships/hyperlink" Target="mailto:teju.thapa24@gmail.com" TargetMode="External"/><Relationship Id="rId6" Type="http://schemas.openxmlformats.org/officeDocument/2006/relationships/hyperlink" Target="mailto:sadanandajaisi@gmail.com" TargetMode="External"/><Relationship Id="rId11" Type="http://schemas.openxmlformats.org/officeDocument/2006/relationships/hyperlink" Target="mailto:rupakhetibhupendra21@gmail.com" TargetMode="External"/><Relationship Id="rId5" Type="http://schemas.openxmlformats.org/officeDocument/2006/relationships/hyperlink" Target="mailto:thapabhawana191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hantigiri118@gmail.com" TargetMode="External"/><Relationship Id="rId4" Type="http://schemas.openxmlformats.org/officeDocument/2006/relationships/hyperlink" Target="mailto:thaparasmi92@gmail.com" TargetMode="External"/><Relationship Id="rId9" Type="http://schemas.openxmlformats.org/officeDocument/2006/relationships/hyperlink" Target="mailto:prembishunke348@gmail.com" TargetMode="External"/><Relationship Id="rId14" Type="http://schemas.openxmlformats.org/officeDocument/2006/relationships/hyperlink" Target="mailto:hamal.nagendra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17"/>
  <sheetViews>
    <sheetView tabSelected="1" view="pageBreakPreview" topLeftCell="AM1" zoomScale="91" zoomScaleSheetLayoutView="91" workbookViewId="0">
      <selection activeCell="BA9" sqref="BA9"/>
    </sheetView>
  </sheetViews>
  <sheetFormatPr defaultRowHeight="14.4"/>
  <cols>
    <col min="1" max="1" width="5.21875" customWidth="1"/>
    <col min="2" max="3" width="13.33203125" hidden="1" customWidth="1"/>
    <col min="4" max="4" width="12.77734375" customWidth="1"/>
    <col min="5" max="5" width="9.44140625" hidden="1" customWidth="1"/>
    <col min="6" max="6" width="5.44140625" hidden="1" customWidth="1"/>
    <col min="7" max="7" width="5.5546875" hidden="1" customWidth="1"/>
    <col min="8" max="8" width="9.6640625" hidden="1" customWidth="1"/>
    <col min="9" max="9" width="11.33203125" style="18" hidden="1" customWidth="1"/>
    <col min="10" max="10" width="18.77734375" style="18" customWidth="1"/>
    <col min="11" max="11" width="10.109375" style="18" customWidth="1"/>
    <col min="12" max="12" width="10.6640625" style="18" customWidth="1"/>
    <col min="13" max="13" width="10.33203125" style="18" customWidth="1"/>
    <col min="14" max="14" width="8.77734375" style="18" customWidth="1"/>
    <col min="15" max="15" width="9.44140625" style="18" customWidth="1"/>
    <col min="16" max="16" width="10.109375" style="18" customWidth="1"/>
    <col min="17" max="17" width="9.44140625" customWidth="1"/>
    <col min="18" max="18" width="10.88671875" customWidth="1"/>
    <col min="19" max="19" width="11" customWidth="1"/>
    <col min="20" max="20" width="11.6640625" customWidth="1"/>
    <col min="21" max="21" width="10.6640625" customWidth="1"/>
    <col min="22" max="22" width="11.44140625" customWidth="1"/>
    <col min="23" max="23" width="11" customWidth="1"/>
    <col min="24" max="24" width="10.109375" customWidth="1"/>
    <col min="25" max="25" width="13.88671875" customWidth="1"/>
    <col min="26" max="26" width="11.88671875" customWidth="1"/>
    <col min="27" max="27" width="10.33203125" customWidth="1"/>
    <col min="28" max="28" width="16.21875" customWidth="1"/>
    <col min="29" max="29" width="14.44140625" customWidth="1"/>
    <col min="30" max="30" width="11.77734375" customWidth="1"/>
    <col min="31" max="31" width="11.44140625" customWidth="1"/>
    <col min="32" max="32" width="10.33203125" customWidth="1"/>
    <col min="33" max="33" width="15.21875" customWidth="1"/>
    <col min="34" max="34" width="8.109375" customWidth="1"/>
    <col min="35" max="35" width="8.44140625" customWidth="1"/>
    <col min="36" max="36" width="8.21875" customWidth="1"/>
    <col min="37" max="39" width="8.109375" customWidth="1"/>
    <col min="40" max="40" width="8.88671875" customWidth="1"/>
    <col min="41" max="41" width="9.5546875" customWidth="1"/>
    <col min="42" max="42" width="11.5546875" customWidth="1"/>
    <col min="43" max="43" width="7.5546875" customWidth="1"/>
    <col min="44" max="45" width="8.5546875" customWidth="1"/>
    <col min="46" max="46" width="7.44140625" customWidth="1"/>
    <col min="47" max="47" width="7.33203125" customWidth="1"/>
    <col min="48" max="48" width="11.44140625" customWidth="1"/>
    <col min="49" max="49" width="11.109375" customWidth="1"/>
    <col min="50" max="50" width="12" customWidth="1"/>
    <col min="51" max="52" width="10.33203125" customWidth="1"/>
    <col min="53" max="53" width="9.44140625" customWidth="1"/>
    <col min="54" max="54" width="8.21875" customWidth="1"/>
    <col min="55" max="56" width="6.109375" customWidth="1"/>
    <col min="57" max="57" width="5.88671875" customWidth="1"/>
    <col min="58" max="59" width="6" customWidth="1"/>
    <col min="60" max="60" width="5.6640625" customWidth="1"/>
    <col min="61" max="61" width="6.109375" customWidth="1"/>
    <col min="62" max="63" width="5.88671875" customWidth="1"/>
    <col min="64" max="68" width="6.109375" customWidth="1"/>
    <col min="69" max="69" width="11.109375" customWidth="1"/>
    <col min="70" max="70" width="7.109375" customWidth="1"/>
    <col min="71" max="71" width="7.77734375" customWidth="1"/>
    <col min="72" max="72" width="14.6640625" customWidth="1"/>
    <col min="73" max="73" width="10.88671875" customWidth="1"/>
    <col min="74" max="74" width="17.5546875" customWidth="1"/>
    <col min="75" max="75" width="12.6640625" customWidth="1"/>
    <col min="76" max="76" width="8.44140625" customWidth="1"/>
    <col min="77" max="77" width="7.44140625" customWidth="1"/>
    <col min="78" max="78" width="9.6640625" customWidth="1"/>
    <col min="79" max="79" width="9.88671875" customWidth="1"/>
    <col min="80" max="80" width="10.109375" customWidth="1"/>
    <col min="81" max="81" width="12.77734375" customWidth="1"/>
    <col min="82" max="82" width="14.44140625" customWidth="1"/>
    <col min="83" max="83" width="12.88671875" customWidth="1"/>
    <col min="84" max="84" width="10.6640625" customWidth="1"/>
    <col min="85" max="85" width="8.77734375" customWidth="1"/>
    <col min="86" max="86" width="9.77734375" customWidth="1"/>
    <col min="87" max="87" width="6.88671875" customWidth="1"/>
    <col min="88" max="88" width="7.33203125" customWidth="1"/>
    <col min="89" max="89" width="10" customWidth="1"/>
    <col min="90" max="90" width="12.44140625" customWidth="1"/>
    <col min="91" max="91" width="8.77734375" customWidth="1"/>
    <col min="92" max="92" width="13.44140625" customWidth="1"/>
    <col min="93" max="93" width="9.5546875" customWidth="1"/>
    <col min="94" max="94" width="5.6640625" hidden="1" customWidth="1"/>
    <col min="95" max="95" width="5.88671875" hidden="1" customWidth="1"/>
    <col min="96" max="96" width="6" hidden="1" customWidth="1"/>
    <col min="97" max="97" width="5.5546875" hidden="1" customWidth="1"/>
    <col min="98" max="98" width="6.109375" hidden="1" customWidth="1"/>
    <col min="99" max="99" width="5.6640625" hidden="1" customWidth="1"/>
    <col min="100" max="100" width="5.88671875" hidden="1" customWidth="1"/>
    <col min="101" max="102" width="6.109375" hidden="1" customWidth="1"/>
    <col min="103" max="103" width="10.33203125" hidden="1" customWidth="1"/>
    <col min="104" max="104" width="8.5546875" hidden="1" customWidth="1"/>
    <col min="105" max="106" width="7.33203125" hidden="1" customWidth="1"/>
    <col min="107" max="107" width="6.109375" hidden="1" customWidth="1"/>
    <col min="108" max="108" width="37.6640625" hidden="1" customWidth="1"/>
    <col min="109" max="109" width="16" customWidth="1"/>
    <col min="110" max="110" width="14.5546875" customWidth="1"/>
    <col min="111" max="111" width="19.33203125" customWidth="1"/>
    <col min="112" max="112" width="21.5546875" customWidth="1"/>
    <col min="113" max="113" width="8.44140625" customWidth="1"/>
    <col min="114" max="114" width="24.77734375" customWidth="1"/>
    <col min="115" max="115" width="15.109375" style="18" customWidth="1"/>
    <col min="116" max="116" width="13.44140625" style="18" customWidth="1"/>
    <col min="117" max="117" width="9.88671875" customWidth="1"/>
    <col min="118" max="118" width="16.88671875" bestFit="1" customWidth="1"/>
    <col min="119" max="119" width="17" customWidth="1"/>
    <col min="120" max="120" width="10.77734375" customWidth="1"/>
    <col min="121" max="121" width="12.109375" customWidth="1"/>
    <col min="122" max="122" width="15.33203125" customWidth="1"/>
    <col min="123" max="123" width="12.77734375" customWidth="1"/>
    <col min="125" max="125" width="12.44140625" bestFit="1" customWidth="1"/>
  </cols>
  <sheetData>
    <row r="1" spans="1:137" ht="24">
      <c r="A1" s="1"/>
      <c r="B1" s="73" t="s">
        <v>0</v>
      </c>
      <c r="C1" s="2"/>
      <c r="D1" s="3"/>
      <c r="E1" s="62" t="s">
        <v>1</v>
      </c>
      <c r="F1" s="62" t="s">
        <v>2</v>
      </c>
      <c r="G1" s="62" t="s">
        <v>3</v>
      </c>
      <c r="H1" s="4"/>
      <c r="I1" s="4"/>
      <c r="J1" s="4"/>
      <c r="K1" s="4"/>
      <c r="L1" s="4"/>
      <c r="M1" s="4"/>
      <c r="N1" s="4"/>
      <c r="O1" s="4">
        <v>11</v>
      </c>
      <c r="P1" s="4">
        <v>12</v>
      </c>
      <c r="Q1" s="4">
        <v>13</v>
      </c>
      <c r="R1" s="4">
        <v>14</v>
      </c>
      <c r="S1" s="4">
        <v>15</v>
      </c>
      <c r="T1" s="4">
        <v>16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>
        <v>17</v>
      </c>
      <c r="AQ1" s="4">
        <v>18</v>
      </c>
      <c r="AR1" s="4"/>
      <c r="AS1" s="5" t="s">
        <v>4</v>
      </c>
      <c r="AT1" s="5">
        <v>20</v>
      </c>
      <c r="AU1" s="5">
        <v>21</v>
      </c>
      <c r="AV1" s="5">
        <v>22</v>
      </c>
      <c r="AW1" s="5">
        <v>23</v>
      </c>
      <c r="AX1" s="5">
        <v>24</v>
      </c>
      <c r="AY1" s="5">
        <v>25</v>
      </c>
      <c r="AZ1" s="5">
        <v>26</v>
      </c>
      <c r="BA1" s="5">
        <v>27</v>
      </c>
      <c r="BB1" s="5"/>
      <c r="BC1" s="5"/>
      <c r="BD1" s="5"/>
      <c r="BE1" s="6" t="s">
        <v>5</v>
      </c>
      <c r="BF1" s="6" t="s">
        <v>5</v>
      </c>
      <c r="BG1" s="6" t="s">
        <v>5</v>
      </c>
      <c r="BH1" s="6" t="s">
        <v>5</v>
      </c>
      <c r="BI1" s="6" t="s">
        <v>5</v>
      </c>
      <c r="BJ1" s="6" t="s">
        <v>5</v>
      </c>
      <c r="BK1" s="6" t="s">
        <v>5</v>
      </c>
      <c r="BL1" s="6" t="s">
        <v>5</v>
      </c>
      <c r="BM1" s="6" t="s">
        <v>5</v>
      </c>
      <c r="BN1" s="6"/>
      <c r="BO1" s="6"/>
      <c r="BP1" s="6"/>
      <c r="BQ1" s="67" t="s">
        <v>6</v>
      </c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9"/>
      <c r="CC1" s="70" t="s">
        <v>7</v>
      </c>
      <c r="CD1" s="71"/>
      <c r="CE1" s="71"/>
      <c r="CF1" s="71"/>
      <c r="CG1" s="71"/>
      <c r="CH1" s="71"/>
      <c r="CI1" s="71"/>
      <c r="CJ1" s="71"/>
      <c r="CK1" s="72"/>
      <c r="CL1" s="4" t="s">
        <v>8</v>
      </c>
      <c r="CM1" s="4" t="s">
        <v>8</v>
      </c>
      <c r="CN1" s="4" t="s">
        <v>9</v>
      </c>
      <c r="CO1" s="4" t="s">
        <v>9</v>
      </c>
      <c r="CP1" s="5">
        <v>52</v>
      </c>
      <c r="CQ1" s="5">
        <v>53</v>
      </c>
      <c r="CR1" s="5">
        <v>54</v>
      </c>
      <c r="CS1" s="5">
        <v>55</v>
      </c>
      <c r="CT1" s="5">
        <v>56</v>
      </c>
      <c r="CU1" s="5">
        <v>57</v>
      </c>
      <c r="CV1" s="5">
        <v>58</v>
      </c>
      <c r="CW1" s="5">
        <v>59</v>
      </c>
      <c r="CX1" s="5">
        <v>60</v>
      </c>
      <c r="CY1" s="75" t="s">
        <v>10</v>
      </c>
      <c r="CZ1" s="75"/>
      <c r="DA1" s="75"/>
      <c r="DB1" s="75"/>
      <c r="DC1" s="75"/>
      <c r="DD1" s="62" t="s">
        <v>11</v>
      </c>
      <c r="DE1" s="62" t="s">
        <v>12</v>
      </c>
      <c r="DF1" s="62" t="s">
        <v>13</v>
      </c>
      <c r="DG1" s="7"/>
      <c r="DH1" s="7"/>
      <c r="DI1" s="4"/>
      <c r="DJ1" s="63" t="s">
        <v>14</v>
      </c>
      <c r="DK1" s="65" t="s">
        <v>15</v>
      </c>
      <c r="DL1" s="8"/>
      <c r="DM1" s="63" t="s">
        <v>16</v>
      </c>
    </row>
    <row r="2" spans="1:137" ht="115.2" customHeight="1">
      <c r="A2" s="9"/>
      <c r="B2" s="74"/>
      <c r="C2" s="2" t="s">
        <v>17</v>
      </c>
      <c r="D2" s="3" t="s">
        <v>0</v>
      </c>
      <c r="E2" s="62"/>
      <c r="F2" s="62"/>
      <c r="G2" s="62"/>
      <c r="H2" s="10" t="s">
        <v>18</v>
      </c>
      <c r="I2" s="7" t="s">
        <v>19</v>
      </c>
      <c r="J2" s="7" t="s">
        <v>20</v>
      </c>
      <c r="K2" s="7" t="s">
        <v>21</v>
      </c>
      <c r="L2" s="7" t="s">
        <v>22</v>
      </c>
      <c r="M2" s="7" t="s">
        <v>23</v>
      </c>
      <c r="N2" s="7" t="s">
        <v>24</v>
      </c>
      <c r="O2" s="7" t="s">
        <v>25</v>
      </c>
      <c r="P2" s="7" t="s">
        <v>26</v>
      </c>
      <c r="Q2" s="7" t="s">
        <v>27</v>
      </c>
      <c r="R2" s="7" t="s">
        <v>28</v>
      </c>
      <c r="S2" s="7" t="s">
        <v>29</v>
      </c>
      <c r="T2" s="7" t="s">
        <v>30</v>
      </c>
      <c r="U2" s="7" t="s">
        <v>31</v>
      </c>
      <c r="V2" s="7" t="s">
        <v>32</v>
      </c>
      <c r="W2" s="7" t="s">
        <v>33</v>
      </c>
      <c r="X2" s="7" t="s">
        <v>34</v>
      </c>
      <c r="Y2" s="7" t="s">
        <v>35</v>
      </c>
      <c r="Z2" s="7" t="s">
        <v>36</v>
      </c>
      <c r="AA2" s="61" t="s">
        <v>177</v>
      </c>
      <c r="AB2" s="7" t="s">
        <v>37</v>
      </c>
      <c r="AC2" s="7" t="s">
        <v>38</v>
      </c>
      <c r="AD2" s="7" t="s">
        <v>39</v>
      </c>
      <c r="AE2" s="7" t="s">
        <v>40</v>
      </c>
      <c r="AF2" s="7" t="s">
        <v>41</v>
      </c>
      <c r="AG2" s="61" t="s">
        <v>176</v>
      </c>
      <c r="AH2" s="97" t="s">
        <v>42</v>
      </c>
      <c r="AI2" s="97" t="s">
        <v>43</v>
      </c>
      <c r="AJ2" s="97" t="s">
        <v>44</v>
      </c>
      <c r="AK2" s="97" t="s">
        <v>45</v>
      </c>
      <c r="AL2" s="97" t="s">
        <v>46</v>
      </c>
      <c r="AM2" s="97" t="s">
        <v>47</v>
      </c>
      <c r="AN2" s="97" t="s">
        <v>48</v>
      </c>
      <c r="AO2" s="97" t="s">
        <v>49</v>
      </c>
      <c r="AP2" s="7" t="s">
        <v>50</v>
      </c>
      <c r="AQ2" s="7" t="s">
        <v>51</v>
      </c>
      <c r="AR2" s="7" t="s">
        <v>52</v>
      </c>
      <c r="AS2" s="11" t="s">
        <v>175</v>
      </c>
      <c r="AT2" s="11" t="s">
        <v>174</v>
      </c>
      <c r="AU2" s="11" t="s">
        <v>173</v>
      </c>
      <c r="AV2" s="11" t="s">
        <v>172</v>
      </c>
      <c r="AW2" s="11" t="s">
        <v>183</v>
      </c>
      <c r="AX2" s="11" t="s">
        <v>184</v>
      </c>
      <c r="AY2" s="11" t="s">
        <v>185</v>
      </c>
      <c r="AZ2" s="11" t="s">
        <v>186</v>
      </c>
      <c r="BA2" s="11" t="s">
        <v>187</v>
      </c>
      <c r="BB2" s="12" t="s">
        <v>178</v>
      </c>
      <c r="BC2" s="12" t="s">
        <v>63</v>
      </c>
      <c r="BD2" s="12" t="s">
        <v>64</v>
      </c>
      <c r="BE2" s="13" t="s">
        <v>53</v>
      </c>
      <c r="BF2" s="13" t="s">
        <v>54</v>
      </c>
      <c r="BG2" s="13" t="s">
        <v>55</v>
      </c>
      <c r="BH2" s="13" t="s">
        <v>56</v>
      </c>
      <c r="BI2" s="13" t="s">
        <v>57</v>
      </c>
      <c r="BJ2" s="13" t="s">
        <v>58</v>
      </c>
      <c r="BK2" s="13" t="s">
        <v>59</v>
      </c>
      <c r="BL2" s="13" t="s">
        <v>60</v>
      </c>
      <c r="BM2" s="13" t="s">
        <v>61</v>
      </c>
      <c r="BN2" s="13" t="s">
        <v>62</v>
      </c>
      <c r="BO2" s="13" t="s">
        <v>63</v>
      </c>
      <c r="BP2" s="13" t="s">
        <v>64</v>
      </c>
      <c r="BQ2" s="14" t="s">
        <v>175</v>
      </c>
      <c r="BR2" s="14" t="s">
        <v>174</v>
      </c>
      <c r="BS2" s="14" t="s">
        <v>173</v>
      </c>
      <c r="BT2" s="14" t="s">
        <v>172</v>
      </c>
      <c r="BU2" s="14" t="s">
        <v>57</v>
      </c>
      <c r="BV2" s="14" t="s">
        <v>58</v>
      </c>
      <c r="BW2" s="14" t="s">
        <v>59</v>
      </c>
      <c r="BX2" s="14" t="s">
        <v>60</v>
      </c>
      <c r="BY2" s="14" t="s">
        <v>61</v>
      </c>
      <c r="BZ2" s="13" t="s">
        <v>62</v>
      </c>
      <c r="CA2" s="13" t="s">
        <v>63</v>
      </c>
      <c r="CB2" s="13" t="s">
        <v>64</v>
      </c>
      <c r="CC2" s="7" t="s">
        <v>65</v>
      </c>
      <c r="CD2" s="7" t="s">
        <v>66</v>
      </c>
      <c r="CE2" s="7" t="s">
        <v>67</v>
      </c>
      <c r="CF2" s="7" t="s">
        <v>68</v>
      </c>
      <c r="CG2" s="7" t="s">
        <v>69</v>
      </c>
      <c r="CH2" s="7" t="s">
        <v>70</v>
      </c>
      <c r="CI2" s="13" t="s">
        <v>178</v>
      </c>
      <c r="CJ2" s="13" t="s">
        <v>179</v>
      </c>
      <c r="CK2" s="13" t="s">
        <v>180</v>
      </c>
      <c r="CL2" s="61" t="s">
        <v>181</v>
      </c>
      <c r="CM2" s="7" t="s">
        <v>70</v>
      </c>
      <c r="CN2" s="7" t="s">
        <v>67</v>
      </c>
      <c r="CO2" s="7" t="s">
        <v>70</v>
      </c>
      <c r="CP2" s="14" t="s">
        <v>53</v>
      </c>
      <c r="CQ2" s="14" t="s">
        <v>54</v>
      </c>
      <c r="CR2" s="14" t="s">
        <v>55</v>
      </c>
      <c r="CS2" s="14" t="s">
        <v>56</v>
      </c>
      <c r="CT2" s="14" t="s">
        <v>57</v>
      </c>
      <c r="CU2" s="14" t="s">
        <v>58</v>
      </c>
      <c r="CV2" s="14" t="s">
        <v>59</v>
      </c>
      <c r="CW2" s="14" t="s">
        <v>60</v>
      </c>
      <c r="CX2" s="14" t="s">
        <v>61</v>
      </c>
      <c r="CY2" s="7" t="s">
        <v>71</v>
      </c>
      <c r="CZ2" s="7" t="s">
        <v>72</v>
      </c>
      <c r="DA2" s="7" t="s">
        <v>73</v>
      </c>
      <c r="DB2" s="7" t="s">
        <v>74</v>
      </c>
      <c r="DC2" s="7" t="s">
        <v>75</v>
      </c>
      <c r="DD2" s="62"/>
      <c r="DE2" s="62"/>
      <c r="DF2" s="62"/>
      <c r="DG2" s="61" t="s">
        <v>182</v>
      </c>
      <c r="DH2" s="7" t="s">
        <v>76</v>
      </c>
      <c r="DI2" s="7" t="s">
        <v>77</v>
      </c>
      <c r="DJ2" s="64"/>
      <c r="DK2" s="65"/>
      <c r="DL2" s="8" t="s">
        <v>78</v>
      </c>
      <c r="DM2" s="66"/>
      <c r="DN2" s="19" t="s">
        <v>165</v>
      </c>
      <c r="DO2" s="20" t="s">
        <v>79</v>
      </c>
      <c r="DP2" s="20" t="s">
        <v>80</v>
      </c>
      <c r="DQ2" s="20" t="s">
        <v>81</v>
      </c>
      <c r="DR2" s="20" t="s">
        <v>82</v>
      </c>
      <c r="DS2" s="20" t="s">
        <v>83</v>
      </c>
      <c r="DT2" s="20" t="s">
        <v>84</v>
      </c>
      <c r="DU2" s="20" t="s">
        <v>85</v>
      </c>
      <c r="DV2" s="20" t="s">
        <v>86</v>
      </c>
      <c r="DW2" s="20" t="s">
        <v>87</v>
      </c>
      <c r="DX2" s="20" t="s">
        <v>88</v>
      </c>
      <c r="DY2" s="20" t="s">
        <v>89</v>
      </c>
      <c r="DZ2" s="20" t="s">
        <v>90</v>
      </c>
      <c r="EA2" s="27" t="s">
        <v>91</v>
      </c>
      <c r="EB2" s="27" t="s">
        <v>92</v>
      </c>
      <c r="EC2" s="87" t="s">
        <v>93</v>
      </c>
      <c r="ED2" s="20" t="s">
        <v>94</v>
      </c>
      <c r="EE2" s="15"/>
      <c r="EF2" s="15"/>
      <c r="EG2" s="15"/>
    </row>
    <row r="3" spans="1:137" ht="26.4" customHeight="1">
      <c r="A3" s="9">
        <v>1</v>
      </c>
      <c r="B3" s="16" t="s">
        <v>100</v>
      </c>
      <c r="C3" s="17" t="s">
        <v>102</v>
      </c>
      <c r="D3" s="21" t="s">
        <v>103</v>
      </c>
      <c r="E3" s="21">
        <v>4729</v>
      </c>
      <c r="F3" s="21"/>
      <c r="G3" s="21">
        <v>1</v>
      </c>
      <c r="H3" s="21" t="s">
        <v>96</v>
      </c>
      <c r="I3" s="21" t="s">
        <v>98</v>
      </c>
      <c r="J3" s="28" t="s">
        <v>104</v>
      </c>
      <c r="K3" s="21"/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34">
        <v>0</v>
      </c>
      <c r="R3" s="34">
        <v>1</v>
      </c>
      <c r="S3" s="34">
        <v>0</v>
      </c>
      <c r="T3" s="34">
        <v>0</v>
      </c>
      <c r="U3" s="21">
        <v>0</v>
      </c>
      <c r="V3" s="21">
        <v>0</v>
      </c>
      <c r="W3" s="21">
        <v>1</v>
      </c>
      <c r="X3" s="21">
        <v>0</v>
      </c>
      <c r="Y3" s="21">
        <v>0</v>
      </c>
      <c r="Z3" s="21">
        <v>0</v>
      </c>
      <c r="AA3" s="21">
        <v>0</v>
      </c>
      <c r="AB3" s="21">
        <v>2</v>
      </c>
      <c r="AC3" s="21">
        <v>2</v>
      </c>
      <c r="AD3" s="21">
        <v>0</v>
      </c>
      <c r="AE3" s="21">
        <v>8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 t="s">
        <v>95</v>
      </c>
      <c r="AS3" s="22">
        <v>0</v>
      </c>
      <c r="AT3" s="22">
        <v>0</v>
      </c>
      <c r="AU3" s="22">
        <v>0</v>
      </c>
      <c r="AV3" s="22">
        <v>0</v>
      </c>
      <c r="AW3" s="22">
        <v>0</v>
      </c>
      <c r="AX3" s="22">
        <v>0</v>
      </c>
      <c r="AY3" s="22">
        <v>0</v>
      </c>
      <c r="AZ3" s="22">
        <v>0</v>
      </c>
      <c r="BA3" s="22">
        <v>0</v>
      </c>
      <c r="BB3" s="22">
        <v>0</v>
      </c>
      <c r="BC3" s="22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2">
        <v>0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1</v>
      </c>
      <c r="CF3" s="22">
        <v>0</v>
      </c>
      <c r="CG3" s="22">
        <v>0</v>
      </c>
      <c r="CH3" s="22">
        <v>0</v>
      </c>
      <c r="CI3" s="22">
        <v>0</v>
      </c>
      <c r="CJ3" s="22">
        <v>0</v>
      </c>
      <c r="CK3" s="22">
        <v>0</v>
      </c>
      <c r="CL3" s="22">
        <v>0</v>
      </c>
      <c r="CM3" s="22">
        <v>0</v>
      </c>
      <c r="CN3" s="22">
        <v>0</v>
      </c>
      <c r="CO3" s="22">
        <v>0</v>
      </c>
      <c r="CP3" s="22">
        <f t="shared" ref="CP3:CX7" si="0">AS3+BE3+BQ3</f>
        <v>0</v>
      </c>
      <c r="CQ3" s="22">
        <f t="shared" si="0"/>
        <v>0</v>
      </c>
      <c r="CR3" s="22">
        <f t="shared" si="0"/>
        <v>0</v>
      </c>
      <c r="CS3" s="22">
        <f t="shared" si="0"/>
        <v>0</v>
      </c>
      <c r="CT3" s="22">
        <f t="shared" si="0"/>
        <v>0</v>
      </c>
      <c r="CU3" s="22">
        <f t="shared" si="0"/>
        <v>0</v>
      </c>
      <c r="CV3" s="22">
        <f t="shared" si="0"/>
        <v>0</v>
      </c>
      <c r="CW3" s="22">
        <f t="shared" si="0"/>
        <v>0</v>
      </c>
      <c r="CX3" s="22">
        <f t="shared" si="0"/>
        <v>0</v>
      </c>
      <c r="CY3" s="22">
        <f t="shared" ref="CY3:CY16" si="1">CQ3+CR3</f>
        <v>0</v>
      </c>
      <c r="CZ3" s="22">
        <f t="shared" ref="CZ3:CZ16" si="2">CE3+CL3+CN3+CT3+CU3</f>
        <v>1</v>
      </c>
      <c r="DA3" s="22">
        <f t="shared" ref="DA3:DA16" si="3">CH3+CM3+CO3+CW3+CX3</f>
        <v>0</v>
      </c>
      <c r="DB3" s="22">
        <f t="shared" ref="DB3:DB16" si="4">BC3+BD3+BO3+BP3+CA3+CB3+CJ3+CK3</f>
        <v>0</v>
      </c>
      <c r="DC3" s="22">
        <f t="shared" ref="DC3:DC16" si="5">SUM(CY3:DA3)</f>
        <v>1</v>
      </c>
      <c r="DD3" s="22" t="str">
        <f t="shared" ref="DD3:DD17" si="6">J3</f>
        <v>आ स्वा से के कुईकाना</v>
      </c>
      <c r="DE3" s="28" t="s">
        <v>105</v>
      </c>
      <c r="DF3" s="76">
        <v>9848252955</v>
      </c>
      <c r="DG3" s="76">
        <v>9858043062</v>
      </c>
      <c r="DH3" s="90" t="s">
        <v>139</v>
      </c>
      <c r="DI3" s="23">
        <v>0</v>
      </c>
      <c r="DJ3" s="41" t="s">
        <v>140</v>
      </c>
      <c r="DK3" s="44">
        <v>9848050375</v>
      </c>
      <c r="DL3" s="24"/>
      <c r="DM3" s="25"/>
      <c r="DN3" s="19"/>
      <c r="DO3" s="19" t="s">
        <v>141</v>
      </c>
      <c r="DP3" s="19">
        <v>1</v>
      </c>
      <c r="DQ3" s="19">
        <v>1</v>
      </c>
      <c r="DR3" s="19">
        <v>0</v>
      </c>
      <c r="DS3" s="19">
        <v>0</v>
      </c>
      <c r="DT3" s="19">
        <v>1</v>
      </c>
      <c r="DU3" s="19">
        <v>0</v>
      </c>
      <c r="DV3" s="19">
        <v>0</v>
      </c>
      <c r="DW3" s="19">
        <v>1</v>
      </c>
      <c r="DX3" s="19">
        <v>0</v>
      </c>
      <c r="DY3" s="19">
        <v>0</v>
      </c>
      <c r="DZ3" s="19">
        <v>0</v>
      </c>
      <c r="EA3" s="19">
        <v>0</v>
      </c>
      <c r="EB3" s="19">
        <v>0</v>
      </c>
      <c r="EC3" s="19">
        <v>0</v>
      </c>
      <c r="ED3" s="60">
        <v>1</v>
      </c>
    </row>
    <row r="4" spans="1:137" ht="26.4" customHeight="1">
      <c r="A4" s="9">
        <v>2</v>
      </c>
      <c r="B4" s="16" t="s">
        <v>100</v>
      </c>
      <c r="C4" s="17" t="s">
        <v>102</v>
      </c>
      <c r="D4" s="21" t="s">
        <v>106</v>
      </c>
      <c r="E4" s="21">
        <v>2739</v>
      </c>
      <c r="F4" s="21"/>
      <c r="G4" s="21">
        <v>1</v>
      </c>
      <c r="H4" s="21" t="s">
        <v>96</v>
      </c>
      <c r="I4" s="21" t="s">
        <v>97</v>
      </c>
      <c r="J4" s="28" t="s">
        <v>107</v>
      </c>
      <c r="K4" s="21"/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34">
        <v>1</v>
      </c>
      <c r="R4" s="34">
        <v>0</v>
      </c>
      <c r="S4" s="34">
        <v>0</v>
      </c>
      <c r="T4" s="34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3</v>
      </c>
      <c r="AC4" s="21">
        <v>3</v>
      </c>
      <c r="AD4" s="21">
        <v>3</v>
      </c>
      <c r="AE4" s="21">
        <v>7</v>
      </c>
      <c r="AF4" s="21">
        <v>0</v>
      </c>
      <c r="AG4" s="21">
        <v>1</v>
      </c>
      <c r="AH4" s="21">
        <v>0</v>
      </c>
      <c r="AI4" s="21">
        <v>0</v>
      </c>
      <c r="AJ4" s="21">
        <v>0</v>
      </c>
      <c r="AK4" s="21">
        <v>1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 t="s">
        <v>95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3</v>
      </c>
      <c r="BU4" s="22">
        <v>3</v>
      </c>
      <c r="BV4" s="22">
        <v>0</v>
      </c>
      <c r="BW4" s="22">
        <v>2</v>
      </c>
      <c r="BX4" s="22">
        <v>2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2">
        <v>0</v>
      </c>
      <c r="CH4" s="22">
        <v>0</v>
      </c>
      <c r="CI4" s="22">
        <v>0</v>
      </c>
      <c r="CJ4" s="22">
        <v>0</v>
      </c>
      <c r="CK4" s="22">
        <v>0</v>
      </c>
      <c r="CL4" s="22">
        <v>0</v>
      </c>
      <c r="CM4" s="22">
        <v>0</v>
      </c>
      <c r="CN4" s="22">
        <v>0</v>
      </c>
      <c r="CO4" s="22">
        <v>0</v>
      </c>
      <c r="CP4" s="22">
        <f t="shared" si="0"/>
        <v>0</v>
      </c>
      <c r="CQ4" s="22">
        <f t="shared" si="0"/>
        <v>0</v>
      </c>
      <c r="CR4" s="22">
        <f t="shared" si="0"/>
        <v>0</v>
      </c>
      <c r="CS4" s="22">
        <f t="shared" si="0"/>
        <v>3</v>
      </c>
      <c r="CT4" s="22">
        <f t="shared" si="0"/>
        <v>3</v>
      </c>
      <c r="CU4" s="22">
        <f t="shared" si="0"/>
        <v>0</v>
      </c>
      <c r="CV4" s="22">
        <f t="shared" si="0"/>
        <v>2</v>
      </c>
      <c r="CW4" s="22">
        <f t="shared" si="0"/>
        <v>2</v>
      </c>
      <c r="CX4" s="22">
        <f t="shared" si="0"/>
        <v>0</v>
      </c>
      <c r="CY4" s="22">
        <f t="shared" si="1"/>
        <v>0</v>
      </c>
      <c r="CZ4" s="22">
        <f t="shared" si="2"/>
        <v>3</v>
      </c>
      <c r="DA4" s="22">
        <f t="shared" si="3"/>
        <v>2</v>
      </c>
      <c r="DB4" s="22">
        <f t="shared" si="4"/>
        <v>0</v>
      </c>
      <c r="DC4" s="22">
        <f t="shared" si="5"/>
        <v>5</v>
      </c>
      <c r="DD4" s="22" t="str">
        <f t="shared" si="6"/>
        <v>नारायण हे पो</v>
      </c>
      <c r="DE4" s="28" t="s">
        <v>108</v>
      </c>
      <c r="DF4" s="76">
        <v>9848047273</v>
      </c>
      <c r="DG4" s="76">
        <v>9858043056</v>
      </c>
      <c r="DH4" s="90" t="s">
        <v>142</v>
      </c>
      <c r="DI4" s="23">
        <v>0</v>
      </c>
      <c r="DJ4" s="41" t="s">
        <v>156</v>
      </c>
      <c r="DK4" s="44">
        <v>9858022602</v>
      </c>
      <c r="DL4" s="24"/>
      <c r="DM4" s="25"/>
      <c r="DN4" s="19"/>
      <c r="DO4" s="19" t="s">
        <v>166</v>
      </c>
      <c r="DP4" s="19">
        <v>1</v>
      </c>
      <c r="DQ4" s="19">
        <v>1</v>
      </c>
      <c r="DR4" s="19">
        <v>1</v>
      </c>
      <c r="DS4" s="19">
        <v>1</v>
      </c>
      <c r="DT4" s="19">
        <v>1</v>
      </c>
      <c r="DU4" s="19">
        <v>1</v>
      </c>
      <c r="DV4" s="19">
        <v>0</v>
      </c>
      <c r="DW4" s="19">
        <v>1</v>
      </c>
      <c r="DX4" s="19">
        <v>1</v>
      </c>
      <c r="DY4" s="19">
        <v>0</v>
      </c>
      <c r="DZ4" s="19">
        <v>0</v>
      </c>
      <c r="EA4" s="19">
        <v>0</v>
      </c>
      <c r="EB4" s="19">
        <v>0</v>
      </c>
      <c r="EC4" s="19">
        <v>1</v>
      </c>
      <c r="ED4" s="19">
        <v>1</v>
      </c>
    </row>
    <row r="5" spans="1:137" ht="26.4" customHeight="1">
      <c r="A5" s="9">
        <v>3</v>
      </c>
      <c r="B5" s="16" t="s">
        <v>100</v>
      </c>
      <c r="C5" s="17" t="s">
        <v>102</v>
      </c>
      <c r="D5" s="21" t="s">
        <v>109</v>
      </c>
      <c r="E5" s="21">
        <v>2289</v>
      </c>
      <c r="F5" s="21"/>
      <c r="G5" s="21">
        <v>1</v>
      </c>
      <c r="H5" s="21" t="s">
        <v>96</v>
      </c>
      <c r="I5" s="21" t="s">
        <v>97</v>
      </c>
      <c r="J5" s="28" t="s">
        <v>110</v>
      </c>
      <c r="K5" s="21"/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34">
        <v>1</v>
      </c>
      <c r="R5" s="34">
        <v>0</v>
      </c>
      <c r="S5" s="34">
        <v>0</v>
      </c>
      <c r="T5" s="34">
        <v>0</v>
      </c>
      <c r="U5" s="21">
        <v>1</v>
      </c>
      <c r="V5" s="21">
        <v>0</v>
      </c>
      <c r="W5" s="21">
        <v>0</v>
      </c>
      <c r="X5" s="21">
        <v>1</v>
      </c>
      <c r="Y5" s="21">
        <v>0</v>
      </c>
      <c r="Z5" s="21">
        <v>0</v>
      </c>
      <c r="AA5" s="21">
        <v>0</v>
      </c>
      <c r="AB5" s="21">
        <v>3</v>
      </c>
      <c r="AC5" s="21">
        <v>3</v>
      </c>
      <c r="AD5" s="21">
        <v>3</v>
      </c>
      <c r="AE5" s="21">
        <v>4</v>
      </c>
      <c r="AF5" s="21">
        <v>0</v>
      </c>
      <c r="AG5" s="21">
        <v>1</v>
      </c>
      <c r="AH5" s="21">
        <v>0</v>
      </c>
      <c r="AI5" s="21">
        <v>0</v>
      </c>
      <c r="AJ5" s="21">
        <v>0</v>
      </c>
      <c r="AK5" s="21">
        <v>1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2" t="s">
        <v>95</v>
      </c>
      <c r="AS5" s="22">
        <v>0</v>
      </c>
      <c r="AT5" s="22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2">
        <v>0</v>
      </c>
      <c r="BE5" s="22">
        <v>0</v>
      </c>
      <c r="BF5" s="22">
        <v>0</v>
      </c>
      <c r="BG5" s="22">
        <v>0</v>
      </c>
      <c r="BH5" s="22">
        <v>0</v>
      </c>
      <c r="BI5" s="22">
        <v>0</v>
      </c>
      <c r="BJ5" s="22">
        <v>0</v>
      </c>
      <c r="BK5" s="22">
        <v>0</v>
      </c>
      <c r="BL5" s="22">
        <v>0</v>
      </c>
      <c r="BM5" s="22">
        <v>0</v>
      </c>
      <c r="BN5" s="22">
        <v>0</v>
      </c>
      <c r="BO5" s="22">
        <v>0</v>
      </c>
      <c r="BP5" s="22">
        <v>0</v>
      </c>
      <c r="BQ5" s="22">
        <v>0</v>
      </c>
      <c r="BR5" s="22">
        <v>0</v>
      </c>
      <c r="BS5" s="22">
        <v>0</v>
      </c>
      <c r="BT5" s="22">
        <v>3</v>
      </c>
      <c r="BU5" s="22">
        <v>3</v>
      </c>
      <c r="BV5" s="22">
        <v>0</v>
      </c>
      <c r="BW5" s="22">
        <v>2</v>
      </c>
      <c r="BX5" s="22">
        <v>3</v>
      </c>
      <c r="BY5" s="22">
        <v>0</v>
      </c>
      <c r="BZ5" s="22">
        <v>0</v>
      </c>
      <c r="CA5" s="22">
        <v>0</v>
      </c>
      <c r="CB5" s="22">
        <v>0</v>
      </c>
      <c r="CC5" s="22">
        <v>0</v>
      </c>
      <c r="CD5" s="22">
        <v>0</v>
      </c>
      <c r="CE5" s="22">
        <v>0</v>
      </c>
      <c r="CF5" s="22">
        <v>0</v>
      </c>
      <c r="CG5" s="22">
        <v>0</v>
      </c>
      <c r="CH5" s="22">
        <v>0</v>
      </c>
      <c r="CI5" s="22">
        <v>0</v>
      </c>
      <c r="CJ5" s="22">
        <v>0</v>
      </c>
      <c r="CK5" s="22">
        <v>0</v>
      </c>
      <c r="CL5" s="22">
        <v>0</v>
      </c>
      <c r="CM5" s="22">
        <v>0</v>
      </c>
      <c r="CN5" s="22">
        <v>0</v>
      </c>
      <c r="CO5" s="22">
        <v>0</v>
      </c>
      <c r="CP5" s="22">
        <f t="shared" si="0"/>
        <v>0</v>
      </c>
      <c r="CQ5" s="22">
        <f t="shared" si="0"/>
        <v>0</v>
      </c>
      <c r="CR5" s="22">
        <f t="shared" si="0"/>
        <v>0</v>
      </c>
      <c r="CS5" s="22">
        <f t="shared" si="0"/>
        <v>3</v>
      </c>
      <c r="CT5" s="22">
        <f t="shared" si="0"/>
        <v>3</v>
      </c>
      <c r="CU5" s="22">
        <f t="shared" si="0"/>
        <v>0</v>
      </c>
      <c r="CV5" s="22">
        <f t="shared" si="0"/>
        <v>2</v>
      </c>
      <c r="CW5" s="22">
        <f t="shared" si="0"/>
        <v>3</v>
      </c>
      <c r="CX5" s="22">
        <f t="shared" si="0"/>
        <v>0</v>
      </c>
      <c r="CY5" s="22">
        <f t="shared" si="1"/>
        <v>0</v>
      </c>
      <c r="CZ5" s="22">
        <f t="shared" si="2"/>
        <v>3</v>
      </c>
      <c r="DA5" s="22">
        <f t="shared" si="3"/>
        <v>3</v>
      </c>
      <c r="DB5" s="22">
        <f t="shared" si="4"/>
        <v>0</v>
      </c>
      <c r="DC5" s="22">
        <f t="shared" si="5"/>
        <v>6</v>
      </c>
      <c r="DD5" s="22" t="str">
        <f t="shared" si="6"/>
        <v>बेलासपुर हे पो</v>
      </c>
      <c r="DE5" s="28" t="s">
        <v>111</v>
      </c>
      <c r="DF5" s="76">
        <v>9868182132</v>
      </c>
      <c r="DG5" s="76">
        <v>9858043055</v>
      </c>
      <c r="DH5" s="90" t="s">
        <v>143</v>
      </c>
      <c r="DI5" s="23">
        <v>0</v>
      </c>
      <c r="DJ5" s="41" t="s">
        <v>157</v>
      </c>
      <c r="DK5" s="44">
        <v>9848100143</v>
      </c>
      <c r="DL5" s="24"/>
      <c r="DM5" s="25"/>
      <c r="DN5" s="19"/>
      <c r="DO5" s="19" t="s">
        <v>141</v>
      </c>
      <c r="DP5" s="19">
        <v>1</v>
      </c>
      <c r="DQ5" s="19">
        <v>1</v>
      </c>
      <c r="DR5" s="19">
        <v>0</v>
      </c>
      <c r="DS5" s="19">
        <v>1</v>
      </c>
      <c r="DT5" s="19">
        <v>1</v>
      </c>
      <c r="DU5" s="19">
        <v>1</v>
      </c>
      <c r="DV5" s="19">
        <v>0</v>
      </c>
      <c r="DW5" s="19">
        <v>1</v>
      </c>
      <c r="DX5" s="19">
        <v>1</v>
      </c>
      <c r="DY5" s="19">
        <v>0</v>
      </c>
      <c r="DZ5" s="19">
        <v>0</v>
      </c>
      <c r="EA5" s="19">
        <v>1</v>
      </c>
      <c r="EB5" s="19">
        <v>0</v>
      </c>
      <c r="EC5" s="19">
        <v>1</v>
      </c>
      <c r="ED5" s="19">
        <v>1</v>
      </c>
    </row>
    <row r="6" spans="1:137" ht="26.4" customHeight="1">
      <c r="A6" s="9">
        <v>4</v>
      </c>
      <c r="B6" s="16" t="s">
        <v>100</v>
      </c>
      <c r="C6" s="17" t="s">
        <v>102</v>
      </c>
      <c r="D6" s="21" t="s">
        <v>112</v>
      </c>
      <c r="E6" s="21">
        <v>3190</v>
      </c>
      <c r="F6" s="21"/>
      <c r="G6" s="21">
        <v>1</v>
      </c>
      <c r="H6" s="21" t="s">
        <v>96</v>
      </c>
      <c r="I6" s="21" t="s">
        <v>9</v>
      </c>
      <c r="J6" s="28" t="s">
        <v>113</v>
      </c>
      <c r="K6" s="21">
        <v>2075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34">
        <v>0</v>
      </c>
      <c r="R6" s="34">
        <v>0</v>
      </c>
      <c r="S6" s="34">
        <v>1</v>
      </c>
      <c r="T6" s="34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1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2" t="s">
        <v>95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2">
        <v>0</v>
      </c>
      <c r="CH6" s="22">
        <v>0</v>
      </c>
      <c r="CI6" s="22">
        <v>0</v>
      </c>
      <c r="CJ6" s="22">
        <v>0</v>
      </c>
      <c r="CK6" s="22">
        <v>0</v>
      </c>
      <c r="CL6" s="22">
        <v>0</v>
      </c>
      <c r="CM6" s="22">
        <v>0</v>
      </c>
      <c r="CN6" s="22">
        <v>0</v>
      </c>
      <c r="CO6" s="22">
        <v>1</v>
      </c>
      <c r="CP6" s="22">
        <f t="shared" si="0"/>
        <v>0</v>
      </c>
      <c r="CQ6" s="22">
        <f t="shared" si="0"/>
        <v>0</v>
      </c>
      <c r="CR6" s="22">
        <f t="shared" si="0"/>
        <v>0</v>
      </c>
      <c r="CS6" s="22">
        <f t="shared" si="0"/>
        <v>0</v>
      </c>
      <c r="CT6" s="22">
        <f t="shared" si="0"/>
        <v>0</v>
      </c>
      <c r="CU6" s="22">
        <f t="shared" si="0"/>
        <v>0</v>
      </c>
      <c r="CV6" s="22">
        <f t="shared" si="0"/>
        <v>0</v>
      </c>
      <c r="CW6" s="22">
        <f t="shared" si="0"/>
        <v>0</v>
      </c>
      <c r="CX6" s="22">
        <f t="shared" si="0"/>
        <v>0</v>
      </c>
      <c r="CY6" s="22">
        <f t="shared" si="1"/>
        <v>0</v>
      </c>
      <c r="CZ6" s="22">
        <f t="shared" si="2"/>
        <v>0</v>
      </c>
      <c r="DA6" s="22">
        <f t="shared" si="3"/>
        <v>1</v>
      </c>
      <c r="DB6" s="22">
        <f t="shared" si="4"/>
        <v>0</v>
      </c>
      <c r="DC6" s="22">
        <f t="shared" si="5"/>
        <v>1</v>
      </c>
      <c r="DD6" s="22" t="str">
        <f t="shared" si="6"/>
        <v>सा स्वा ई देवलडाडा</v>
      </c>
      <c r="DE6" s="28" t="s">
        <v>114</v>
      </c>
      <c r="DF6" s="43">
        <v>9866860626</v>
      </c>
      <c r="DG6" s="43">
        <v>9858043061</v>
      </c>
      <c r="DH6" s="91" t="s">
        <v>144</v>
      </c>
      <c r="DI6" s="23">
        <v>0</v>
      </c>
      <c r="DJ6" s="46"/>
      <c r="DK6" s="47"/>
      <c r="DL6" s="24"/>
      <c r="DM6" s="25"/>
      <c r="DN6" s="19"/>
      <c r="DO6" s="19" t="s">
        <v>141</v>
      </c>
      <c r="DP6" s="19">
        <v>1</v>
      </c>
      <c r="DQ6" s="19">
        <v>0</v>
      </c>
      <c r="DR6" s="19">
        <v>0</v>
      </c>
      <c r="DS6" s="58">
        <v>0</v>
      </c>
      <c r="DT6" s="19">
        <v>1</v>
      </c>
      <c r="DU6" s="19">
        <v>0</v>
      </c>
      <c r="DV6" s="19">
        <v>0</v>
      </c>
      <c r="DW6" s="19">
        <v>0</v>
      </c>
      <c r="DX6" s="19">
        <v>0</v>
      </c>
      <c r="DY6" s="19">
        <v>0</v>
      </c>
      <c r="DZ6" s="19">
        <v>0</v>
      </c>
      <c r="EA6" s="19">
        <v>0</v>
      </c>
      <c r="EB6" s="19">
        <v>0</v>
      </c>
      <c r="EC6" s="19">
        <v>1</v>
      </c>
      <c r="ED6" s="60">
        <v>1</v>
      </c>
    </row>
    <row r="7" spans="1:137" s="57" customFormat="1" ht="26.4" customHeight="1">
      <c r="A7" s="9">
        <v>5</v>
      </c>
      <c r="B7" s="51" t="s">
        <v>100</v>
      </c>
      <c r="C7" s="52" t="s">
        <v>102</v>
      </c>
      <c r="D7" s="29" t="s">
        <v>112</v>
      </c>
      <c r="E7" s="29"/>
      <c r="F7" s="29"/>
      <c r="G7" s="29"/>
      <c r="H7" s="29"/>
      <c r="I7" s="29" t="s">
        <v>98</v>
      </c>
      <c r="J7" s="53" t="s">
        <v>115</v>
      </c>
      <c r="K7" s="29">
        <v>2077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1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4</v>
      </c>
      <c r="AC7" s="29">
        <v>4</v>
      </c>
      <c r="AD7" s="29">
        <v>2</v>
      </c>
      <c r="AE7" s="29">
        <v>10</v>
      </c>
      <c r="AF7" s="29">
        <v>0</v>
      </c>
      <c r="AG7" s="29">
        <v>0</v>
      </c>
      <c r="AH7" s="29">
        <v>0</v>
      </c>
      <c r="AI7" s="29">
        <v>0</v>
      </c>
      <c r="AJ7" s="29">
        <v>0</v>
      </c>
      <c r="AK7" s="29">
        <v>0</v>
      </c>
      <c r="AL7" s="29">
        <v>0</v>
      </c>
      <c r="AM7" s="29">
        <v>0</v>
      </c>
      <c r="AN7" s="29">
        <v>0</v>
      </c>
      <c r="AO7" s="29">
        <v>0</v>
      </c>
      <c r="AP7" s="29">
        <v>0</v>
      </c>
      <c r="AQ7" s="29">
        <v>0</v>
      </c>
      <c r="AR7" s="30" t="s">
        <v>95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0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  <c r="BU7" s="30">
        <v>0</v>
      </c>
      <c r="BV7" s="30">
        <v>0</v>
      </c>
      <c r="BW7" s="30">
        <v>0</v>
      </c>
      <c r="BX7" s="30">
        <v>0</v>
      </c>
      <c r="BY7" s="30">
        <v>0</v>
      </c>
      <c r="BZ7" s="30">
        <v>0</v>
      </c>
      <c r="CA7" s="30">
        <v>0</v>
      </c>
      <c r="CB7" s="30">
        <v>0</v>
      </c>
      <c r="CC7" s="30">
        <v>0</v>
      </c>
      <c r="CD7" s="30">
        <v>0</v>
      </c>
      <c r="CE7" s="30">
        <v>1</v>
      </c>
      <c r="CF7" s="30">
        <v>0</v>
      </c>
      <c r="CG7" s="30">
        <v>0</v>
      </c>
      <c r="CH7" s="30">
        <v>1</v>
      </c>
      <c r="CI7" s="30">
        <v>0</v>
      </c>
      <c r="CJ7" s="30">
        <v>0</v>
      </c>
      <c r="CK7" s="30">
        <v>0</v>
      </c>
      <c r="CL7" s="30">
        <v>0</v>
      </c>
      <c r="CM7" s="30">
        <v>0</v>
      </c>
      <c r="CN7" s="30">
        <v>0</v>
      </c>
      <c r="CO7" s="30">
        <v>0</v>
      </c>
      <c r="CP7" s="30"/>
      <c r="CQ7" s="30"/>
      <c r="CR7" s="30"/>
      <c r="CS7" s="30">
        <f t="shared" si="0"/>
        <v>0</v>
      </c>
      <c r="CT7" s="30">
        <f t="shared" si="0"/>
        <v>0</v>
      </c>
      <c r="CU7" s="30">
        <f t="shared" si="0"/>
        <v>0</v>
      </c>
      <c r="CV7" s="30">
        <f t="shared" si="0"/>
        <v>0</v>
      </c>
      <c r="CW7" s="30">
        <f t="shared" si="0"/>
        <v>0</v>
      </c>
      <c r="CX7" s="30"/>
      <c r="CY7" s="30">
        <f t="shared" si="1"/>
        <v>0</v>
      </c>
      <c r="CZ7" s="30">
        <f t="shared" si="2"/>
        <v>1</v>
      </c>
      <c r="DA7" s="30">
        <f t="shared" si="3"/>
        <v>1</v>
      </c>
      <c r="DB7" s="30">
        <f t="shared" si="4"/>
        <v>0</v>
      </c>
      <c r="DC7" s="30">
        <f t="shared" si="5"/>
        <v>2</v>
      </c>
      <c r="DD7" s="30" t="str">
        <f t="shared" si="6"/>
        <v>आधारभूत स्वास्थ्य सेवा केन्द्र सोत</v>
      </c>
      <c r="DE7" s="53" t="s">
        <v>99</v>
      </c>
      <c r="DF7" s="81">
        <v>9864488972</v>
      </c>
      <c r="DG7" s="81">
        <v>9858043063</v>
      </c>
      <c r="DH7" s="92" t="s">
        <v>145</v>
      </c>
      <c r="DI7" s="31">
        <v>0</v>
      </c>
      <c r="DJ7" s="54" t="s">
        <v>158</v>
      </c>
      <c r="DK7" s="55">
        <v>9824512066</v>
      </c>
      <c r="DL7" s="56"/>
      <c r="DM7" s="32"/>
      <c r="DN7" s="33"/>
      <c r="DO7" s="19" t="s">
        <v>141</v>
      </c>
      <c r="DP7" s="33">
        <v>1</v>
      </c>
      <c r="DQ7" s="33">
        <v>1</v>
      </c>
      <c r="DR7" s="33">
        <v>0</v>
      </c>
      <c r="DS7" s="59">
        <v>0</v>
      </c>
      <c r="DT7" s="33">
        <v>1</v>
      </c>
      <c r="DU7" s="33">
        <v>1</v>
      </c>
      <c r="DV7" s="33">
        <v>0</v>
      </c>
      <c r="DW7" s="33">
        <v>1</v>
      </c>
      <c r="DX7" s="33">
        <v>1</v>
      </c>
      <c r="DY7" s="33">
        <v>0</v>
      </c>
      <c r="DZ7" s="33">
        <v>0</v>
      </c>
      <c r="EA7" s="33">
        <v>0</v>
      </c>
      <c r="EB7" s="33">
        <v>0</v>
      </c>
      <c r="EC7" s="33">
        <v>1</v>
      </c>
      <c r="ED7" s="33">
        <v>1</v>
      </c>
    </row>
    <row r="8" spans="1:137" ht="26.4" customHeight="1">
      <c r="A8" s="9">
        <v>6</v>
      </c>
      <c r="B8" s="16" t="s">
        <v>100</v>
      </c>
      <c r="C8" s="17" t="s">
        <v>102</v>
      </c>
      <c r="D8" s="21" t="s">
        <v>116</v>
      </c>
      <c r="E8" s="21">
        <v>2334</v>
      </c>
      <c r="F8" s="21"/>
      <c r="G8" s="21">
        <v>1</v>
      </c>
      <c r="H8" s="21" t="s">
        <v>96</v>
      </c>
      <c r="I8" s="21" t="s">
        <v>97</v>
      </c>
      <c r="J8" s="28" t="s">
        <v>117</v>
      </c>
      <c r="K8" s="21"/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34">
        <v>1</v>
      </c>
      <c r="R8" s="34">
        <v>0</v>
      </c>
      <c r="S8" s="34">
        <v>0</v>
      </c>
      <c r="T8" s="34">
        <v>0</v>
      </c>
      <c r="U8" s="21">
        <v>0</v>
      </c>
      <c r="V8" s="21">
        <v>0</v>
      </c>
      <c r="W8" s="21">
        <v>0</v>
      </c>
      <c r="X8" s="21">
        <v>1</v>
      </c>
      <c r="Y8" s="21">
        <v>1</v>
      </c>
      <c r="Z8" s="21">
        <v>1</v>
      </c>
      <c r="AA8" s="21">
        <v>0</v>
      </c>
      <c r="AB8" s="21">
        <v>2</v>
      </c>
      <c r="AC8" s="21">
        <v>2</v>
      </c>
      <c r="AD8" s="21">
        <v>2</v>
      </c>
      <c r="AE8" s="21">
        <v>7</v>
      </c>
      <c r="AF8" s="21">
        <v>1</v>
      </c>
      <c r="AG8" s="21">
        <v>1</v>
      </c>
      <c r="AH8" s="21">
        <v>1</v>
      </c>
      <c r="AI8" s="21">
        <v>1</v>
      </c>
      <c r="AJ8" s="21">
        <v>1</v>
      </c>
      <c r="AK8" s="21">
        <v>1</v>
      </c>
      <c r="AL8" s="21">
        <v>1</v>
      </c>
      <c r="AM8" s="21">
        <v>0</v>
      </c>
      <c r="AN8" s="21">
        <v>1</v>
      </c>
      <c r="AO8" s="21">
        <v>0</v>
      </c>
      <c r="AP8" s="21">
        <v>0</v>
      </c>
      <c r="AQ8" s="21">
        <v>0</v>
      </c>
      <c r="AR8" s="22" t="s">
        <v>95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3</v>
      </c>
      <c r="BU8" s="22">
        <v>3</v>
      </c>
      <c r="BV8" s="22">
        <v>0</v>
      </c>
      <c r="BW8" s="22">
        <v>2</v>
      </c>
      <c r="BX8" s="22">
        <v>2</v>
      </c>
      <c r="BY8" s="22">
        <v>1</v>
      </c>
      <c r="BZ8" s="22">
        <v>0</v>
      </c>
      <c r="CA8" s="22">
        <v>0</v>
      </c>
      <c r="CB8" s="22">
        <v>1</v>
      </c>
      <c r="CC8" s="22">
        <v>0</v>
      </c>
      <c r="CD8" s="22">
        <v>0</v>
      </c>
      <c r="CE8" s="22">
        <v>0</v>
      </c>
      <c r="CF8" s="22">
        <v>0</v>
      </c>
      <c r="CG8" s="22">
        <v>0</v>
      </c>
      <c r="CH8" s="22">
        <v>0</v>
      </c>
      <c r="CI8" s="22">
        <v>0</v>
      </c>
      <c r="CJ8" s="22">
        <v>0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f t="shared" ref="CP8:CX16" si="7">AS8+BE8+BQ8</f>
        <v>0</v>
      </c>
      <c r="CQ8" s="22">
        <f t="shared" si="7"/>
        <v>0</v>
      </c>
      <c r="CR8" s="22">
        <f t="shared" si="7"/>
        <v>0</v>
      </c>
      <c r="CS8" s="22">
        <f t="shared" si="7"/>
        <v>3</v>
      </c>
      <c r="CT8" s="22">
        <f t="shared" si="7"/>
        <v>3</v>
      </c>
      <c r="CU8" s="22">
        <f t="shared" si="7"/>
        <v>0</v>
      </c>
      <c r="CV8" s="22">
        <f t="shared" si="7"/>
        <v>2</v>
      </c>
      <c r="CW8" s="22">
        <f t="shared" si="7"/>
        <v>2</v>
      </c>
      <c r="CX8" s="22">
        <f t="shared" si="7"/>
        <v>1</v>
      </c>
      <c r="CY8" s="22">
        <f t="shared" si="1"/>
        <v>0</v>
      </c>
      <c r="CZ8" s="22">
        <f t="shared" si="2"/>
        <v>3</v>
      </c>
      <c r="DA8" s="22">
        <f t="shared" si="3"/>
        <v>3</v>
      </c>
      <c r="DB8" s="22">
        <f t="shared" si="4"/>
        <v>1</v>
      </c>
      <c r="DC8" s="22">
        <f t="shared" si="5"/>
        <v>6</v>
      </c>
      <c r="DD8" s="22" t="str">
        <f t="shared" si="6"/>
        <v>त्रिवेणी हे पो</v>
      </c>
      <c r="DE8" s="28" t="s">
        <v>118</v>
      </c>
      <c r="DF8" s="77">
        <v>9848242409</v>
      </c>
      <c r="DG8" s="77">
        <v>9858043054</v>
      </c>
      <c r="DH8" s="91" t="s">
        <v>146</v>
      </c>
      <c r="DI8" s="23">
        <v>0</v>
      </c>
      <c r="DJ8" s="41" t="s">
        <v>167</v>
      </c>
      <c r="DK8" s="44">
        <v>9865322834</v>
      </c>
      <c r="DL8" s="24"/>
      <c r="DM8" s="25"/>
      <c r="DN8" s="19"/>
      <c r="DO8" s="19" t="s">
        <v>166</v>
      </c>
      <c r="DP8" s="19">
        <v>1</v>
      </c>
      <c r="DQ8" s="19">
        <v>1</v>
      </c>
      <c r="DR8" s="19">
        <v>1</v>
      </c>
      <c r="DS8" s="19">
        <v>1</v>
      </c>
      <c r="DT8" s="19">
        <v>1</v>
      </c>
      <c r="DU8" s="19">
        <v>1</v>
      </c>
      <c r="DV8" s="19">
        <v>1</v>
      </c>
      <c r="DW8" s="19">
        <v>1</v>
      </c>
      <c r="DX8" s="19">
        <v>1</v>
      </c>
      <c r="DY8" s="19">
        <v>1</v>
      </c>
      <c r="DZ8" s="19">
        <v>1</v>
      </c>
      <c r="EA8" s="19">
        <v>1</v>
      </c>
      <c r="EB8" s="19">
        <v>1</v>
      </c>
      <c r="EC8" s="19">
        <v>1</v>
      </c>
      <c r="ED8" s="19">
        <v>1</v>
      </c>
    </row>
    <row r="9" spans="1:137" ht="26.4" customHeight="1">
      <c r="A9" s="9">
        <v>7</v>
      </c>
      <c r="B9" s="16" t="s">
        <v>100</v>
      </c>
      <c r="C9" s="17" t="s">
        <v>102</v>
      </c>
      <c r="D9" s="21" t="s">
        <v>119</v>
      </c>
      <c r="E9" s="21">
        <v>4225</v>
      </c>
      <c r="F9" s="21"/>
      <c r="G9" s="21">
        <v>1</v>
      </c>
      <c r="H9" s="21" t="s">
        <v>96</v>
      </c>
      <c r="I9" s="21">
        <v>0</v>
      </c>
      <c r="J9" s="28" t="s">
        <v>120</v>
      </c>
      <c r="K9" s="21">
        <v>2077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34">
        <v>0</v>
      </c>
      <c r="R9" s="35">
        <v>1</v>
      </c>
      <c r="S9" s="34">
        <v>0</v>
      </c>
      <c r="T9" s="34">
        <v>0</v>
      </c>
      <c r="U9" s="21">
        <v>1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2</v>
      </c>
      <c r="AC9" s="21">
        <v>2</v>
      </c>
      <c r="AD9" s="21">
        <v>0</v>
      </c>
      <c r="AE9" s="21">
        <v>7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 t="s">
        <v>95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1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f t="shared" si="7"/>
        <v>0</v>
      </c>
      <c r="CQ9" s="22">
        <f t="shared" si="7"/>
        <v>0</v>
      </c>
      <c r="CR9" s="22">
        <f t="shared" si="7"/>
        <v>0</v>
      </c>
      <c r="CS9" s="22">
        <f t="shared" si="7"/>
        <v>0</v>
      </c>
      <c r="CT9" s="22">
        <f t="shared" si="7"/>
        <v>0</v>
      </c>
      <c r="CU9" s="22">
        <f t="shared" si="7"/>
        <v>0</v>
      </c>
      <c r="CV9" s="22">
        <f t="shared" si="7"/>
        <v>0</v>
      </c>
      <c r="CW9" s="22">
        <f t="shared" si="7"/>
        <v>0</v>
      </c>
      <c r="CX9" s="22">
        <f t="shared" si="7"/>
        <v>0</v>
      </c>
      <c r="CY9" s="22">
        <f t="shared" si="1"/>
        <v>0</v>
      </c>
      <c r="CZ9" s="22">
        <f t="shared" si="2"/>
        <v>0</v>
      </c>
      <c r="DA9" s="22">
        <f t="shared" si="3"/>
        <v>1</v>
      </c>
      <c r="DB9" s="22">
        <f t="shared" si="4"/>
        <v>0</v>
      </c>
      <c r="DC9" s="22">
        <f t="shared" si="5"/>
        <v>1</v>
      </c>
      <c r="DD9" s="22" t="str">
        <f t="shared" si="6"/>
        <v>आधारभू स्वास्थ्य  केन्द्र बेलासपुर</v>
      </c>
      <c r="DE9" s="28" t="s">
        <v>121</v>
      </c>
      <c r="DF9" s="76">
        <v>9848121807</v>
      </c>
      <c r="DG9" s="76">
        <v>9858043064</v>
      </c>
      <c r="DH9" s="90" t="s">
        <v>147</v>
      </c>
      <c r="DI9" s="23">
        <v>0</v>
      </c>
      <c r="DJ9" s="41" t="s">
        <v>159</v>
      </c>
      <c r="DK9" s="44">
        <v>9848057564</v>
      </c>
      <c r="DL9" s="24"/>
      <c r="DM9" s="25"/>
      <c r="DN9" s="19"/>
      <c r="DO9" s="19" t="s">
        <v>141</v>
      </c>
      <c r="DP9" s="19">
        <v>0</v>
      </c>
      <c r="DQ9" s="19">
        <v>0</v>
      </c>
      <c r="DR9" s="19">
        <v>1</v>
      </c>
      <c r="DS9" s="19">
        <v>1</v>
      </c>
      <c r="DT9" s="19">
        <v>1</v>
      </c>
      <c r="DU9" s="19">
        <v>1</v>
      </c>
      <c r="DV9" s="19">
        <v>0</v>
      </c>
      <c r="DW9" s="19">
        <v>1</v>
      </c>
      <c r="DX9" s="19">
        <v>1</v>
      </c>
      <c r="DY9" s="19">
        <v>0</v>
      </c>
      <c r="DZ9" s="19">
        <v>0</v>
      </c>
      <c r="EA9" s="19">
        <v>0</v>
      </c>
      <c r="EB9" s="19">
        <v>0</v>
      </c>
      <c r="EC9" s="19">
        <v>1</v>
      </c>
      <c r="ED9" s="19">
        <v>1</v>
      </c>
    </row>
    <row r="10" spans="1:137" ht="26.4" customHeight="1">
      <c r="A10" s="9">
        <v>8</v>
      </c>
      <c r="B10" s="16" t="s">
        <v>100</v>
      </c>
      <c r="C10" s="17" t="s">
        <v>102</v>
      </c>
      <c r="D10" s="21" t="s">
        <v>119</v>
      </c>
      <c r="E10" s="21">
        <v>4225</v>
      </c>
      <c r="F10" s="21"/>
      <c r="G10" s="21">
        <v>1</v>
      </c>
      <c r="H10" s="21" t="s">
        <v>96</v>
      </c>
      <c r="I10" s="21">
        <v>0</v>
      </c>
      <c r="J10" s="28" t="s">
        <v>122</v>
      </c>
      <c r="K10" s="21"/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34">
        <v>0</v>
      </c>
      <c r="R10" s="34">
        <v>0</v>
      </c>
      <c r="S10" s="34">
        <v>0</v>
      </c>
      <c r="T10" s="34">
        <v>1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 t="s">
        <v>95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v>0</v>
      </c>
      <c r="CK10" s="22">
        <v>0</v>
      </c>
      <c r="CL10" s="22">
        <v>1</v>
      </c>
      <c r="CM10" s="22">
        <v>1</v>
      </c>
      <c r="CN10" s="22">
        <v>0</v>
      </c>
      <c r="CO10" s="22">
        <v>0</v>
      </c>
      <c r="CP10" s="22">
        <f t="shared" si="7"/>
        <v>0</v>
      </c>
      <c r="CQ10" s="22">
        <f t="shared" si="7"/>
        <v>0</v>
      </c>
      <c r="CR10" s="22">
        <f t="shared" si="7"/>
        <v>0</v>
      </c>
      <c r="CS10" s="22">
        <f t="shared" si="7"/>
        <v>0</v>
      </c>
      <c r="CT10" s="22">
        <f t="shared" si="7"/>
        <v>0</v>
      </c>
      <c r="CU10" s="22">
        <f t="shared" si="7"/>
        <v>0</v>
      </c>
      <c r="CV10" s="22">
        <f t="shared" si="7"/>
        <v>0</v>
      </c>
      <c r="CW10" s="22">
        <f t="shared" si="7"/>
        <v>0</v>
      </c>
      <c r="CX10" s="22">
        <f t="shared" si="7"/>
        <v>0</v>
      </c>
      <c r="CY10" s="22">
        <f t="shared" si="1"/>
        <v>0</v>
      </c>
      <c r="CZ10" s="22">
        <f t="shared" si="2"/>
        <v>1</v>
      </c>
      <c r="DA10" s="22">
        <f t="shared" si="3"/>
        <v>1</v>
      </c>
      <c r="DB10" s="22">
        <f t="shared" si="4"/>
        <v>0</v>
      </c>
      <c r="DC10" s="22">
        <f t="shared" si="5"/>
        <v>2</v>
      </c>
      <c r="DD10" s="22" t="str">
        <f t="shared" si="6"/>
        <v>श स्वा के  विजौरा</v>
      </c>
      <c r="DE10" s="28" t="s">
        <v>123</v>
      </c>
      <c r="DF10" s="77">
        <v>9841077205</v>
      </c>
      <c r="DG10" s="77">
        <v>9858043059</v>
      </c>
      <c r="DH10" s="91" t="s">
        <v>148</v>
      </c>
      <c r="DI10" s="23">
        <v>0</v>
      </c>
      <c r="DJ10" s="48"/>
      <c r="DK10" s="49"/>
      <c r="DL10" s="24"/>
      <c r="DM10" s="25"/>
      <c r="DN10" s="19"/>
      <c r="DO10" s="19" t="s">
        <v>141</v>
      </c>
      <c r="DP10" s="19">
        <v>0</v>
      </c>
      <c r="DQ10" s="19">
        <v>0</v>
      </c>
      <c r="DR10" s="19">
        <v>0</v>
      </c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</row>
    <row r="11" spans="1:137" ht="26.4" customHeight="1">
      <c r="A11" s="9">
        <v>9</v>
      </c>
      <c r="B11" s="16" t="s">
        <v>100</v>
      </c>
      <c r="C11" s="17" t="s">
        <v>102</v>
      </c>
      <c r="D11" s="21" t="s">
        <v>124</v>
      </c>
      <c r="E11" s="21">
        <v>2643</v>
      </c>
      <c r="F11" s="21"/>
      <c r="G11" s="21">
        <v>1</v>
      </c>
      <c r="H11" s="21" t="s">
        <v>96</v>
      </c>
      <c r="I11" s="21" t="s">
        <v>97</v>
      </c>
      <c r="J11" s="28" t="s">
        <v>125</v>
      </c>
      <c r="K11" s="21"/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34">
        <v>1</v>
      </c>
      <c r="R11" s="34">
        <v>0</v>
      </c>
      <c r="S11" s="34">
        <v>0</v>
      </c>
      <c r="T11" s="34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4</v>
      </c>
      <c r="AC11" s="21">
        <v>4</v>
      </c>
      <c r="AD11" s="21">
        <v>3</v>
      </c>
      <c r="AE11" s="21">
        <v>9</v>
      </c>
      <c r="AF11" s="21">
        <v>0</v>
      </c>
      <c r="AG11" s="21">
        <v>1</v>
      </c>
      <c r="AH11" s="21">
        <v>1</v>
      </c>
      <c r="AI11" s="21">
        <v>1</v>
      </c>
      <c r="AJ11" s="21">
        <v>1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 t="s">
        <v>95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3</v>
      </c>
      <c r="BU11" s="22">
        <v>3</v>
      </c>
      <c r="BV11" s="22">
        <v>0</v>
      </c>
      <c r="BW11" s="22">
        <v>2</v>
      </c>
      <c r="BX11" s="22">
        <v>3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f t="shared" si="7"/>
        <v>0</v>
      </c>
      <c r="CQ11" s="22">
        <f t="shared" si="7"/>
        <v>0</v>
      </c>
      <c r="CR11" s="22">
        <f t="shared" si="7"/>
        <v>0</v>
      </c>
      <c r="CS11" s="22">
        <f t="shared" si="7"/>
        <v>3</v>
      </c>
      <c r="CT11" s="22">
        <f t="shared" si="7"/>
        <v>3</v>
      </c>
      <c r="CU11" s="22">
        <f t="shared" si="7"/>
        <v>0</v>
      </c>
      <c r="CV11" s="22">
        <f t="shared" si="7"/>
        <v>2</v>
      </c>
      <c r="CW11" s="22">
        <f t="shared" si="7"/>
        <v>3</v>
      </c>
      <c r="CX11" s="22">
        <f t="shared" si="7"/>
        <v>0</v>
      </c>
      <c r="CY11" s="22">
        <f t="shared" si="1"/>
        <v>0</v>
      </c>
      <c r="CZ11" s="22">
        <f t="shared" si="2"/>
        <v>3</v>
      </c>
      <c r="DA11" s="22">
        <f t="shared" si="3"/>
        <v>3</v>
      </c>
      <c r="DB11" s="22">
        <f t="shared" si="4"/>
        <v>0</v>
      </c>
      <c r="DC11" s="22">
        <f t="shared" si="5"/>
        <v>6</v>
      </c>
      <c r="DD11" s="22" t="str">
        <f t="shared" si="6"/>
        <v>बसन्तमाला हे पो</v>
      </c>
      <c r="DE11" s="28" t="s">
        <v>149</v>
      </c>
      <c r="DF11" s="76">
        <v>9844831759</v>
      </c>
      <c r="DG11" s="76">
        <v>9858043057</v>
      </c>
      <c r="DH11" s="90" t="s">
        <v>150</v>
      </c>
      <c r="DI11" s="23">
        <v>0</v>
      </c>
      <c r="DJ11" s="41" t="s">
        <v>160</v>
      </c>
      <c r="DK11" s="44">
        <v>9868122762</v>
      </c>
      <c r="DL11" s="24"/>
      <c r="DM11" s="25"/>
      <c r="DN11" s="19"/>
      <c r="DO11" s="19" t="s">
        <v>141</v>
      </c>
      <c r="DP11" s="19">
        <v>1</v>
      </c>
      <c r="DQ11" s="19">
        <v>1</v>
      </c>
      <c r="DR11" s="19">
        <v>0</v>
      </c>
      <c r="DS11" s="19">
        <v>1</v>
      </c>
      <c r="DT11" s="19">
        <v>1</v>
      </c>
      <c r="DU11" s="19">
        <v>1</v>
      </c>
      <c r="DV11" s="19">
        <v>0</v>
      </c>
      <c r="DW11" s="19">
        <v>1</v>
      </c>
      <c r="DX11" s="19">
        <v>1</v>
      </c>
      <c r="DY11" s="19">
        <v>0</v>
      </c>
      <c r="DZ11" s="19">
        <v>0</v>
      </c>
      <c r="EA11" s="19">
        <v>0</v>
      </c>
      <c r="EB11" s="19">
        <v>0</v>
      </c>
      <c r="EC11" s="19">
        <v>1</v>
      </c>
      <c r="ED11" s="19">
        <v>1</v>
      </c>
    </row>
    <row r="12" spans="1:137" ht="26.4" customHeight="1">
      <c r="A12" s="9">
        <v>10</v>
      </c>
      <c r="B12" s="16" t="s">
        <v>100</v>
      </c>
      <c r="C12" s="17" t="s">
        <v>102</v>
      </c>
      <c r="D12" s="21" t="s">
        <v>126</v>
      </c>
      <c r="E12" s="21">
        <v>1995</v>
      </c>
      <c r="F12" s="21"/>
      <c r="G12" s="21">
        <v>1</v>
      </c>
      <c r="H12" s="21" t="s">
        <v>96</v>
      </c>
      <c r="I12" s="21" t="s">
        <v>101</v>
      </c>
      <c r="J12" s="40" t="s">
        <v>127</v>
      </c>
      <c r="K12" s="34"/>
      <c r="L12" s="34">
        <v>0</v>
      </c>
      <c r="M12" s="34">
        <v>1</v>
      </c>
      <c r="N12" s="34">
        <v>0</v>
      </c>
      <c r="O12" s="34">
        <v>1</v>
      </c>
      <c r="P12" s="34">
        <v>0</v>
      </c>
      <c r="Q12" s="34">
        <v>0</v>
      </c>
      <c r="R12" s="34">
        <v>0</v>
      </c>
      <c r="S12" s="34">
        <v>0</v>
      </c>
      <c r="T12" s="34">
        <v>1</v>
      </c>
      <c r="U12" s="34">
        <v>0</v>
      </c>
      <c r="V12" s="34">
        <v>0</v>
      </c>
      <c r="W12" s="34">
        <v>0</v>
      </c>
      <c r="X12" s="34">
        <v>1</v>
      </c>
      <c r="Y12" s="34">
        <v>1</v>
      </c>
      <c r="Z12" s="34">
        <v>1</v>
      </c>
      <c r="AA12" s="34">
        <v>1</v>
      </c>
      <c r="AB12" s="34">
        <v>1</v>
      </c>
      <c r="AC12" s="34">
        <v>1</v>
      </c>
      <c r="AD12" s="34">
        <v>0</v>
      </c>
      <c r="AE12" s="34">
        <v>0</v>
      </c>
      <c r="AF12" s="34">
        <v>1</v>
      </c>
      <c r="AG12" s="34">
        <v>1</v>
      </c>
      <c r="AH12" s="34">
        <v>1</v>
      </c>
      <c r="AI12" s="34">
        <v>1</v>
      </c>
      <c r="AJ12" s="34">
        <v>1</v>
      </c>
      <c r="AK12" s="34">
        <v>1</v>
      </c>
      <c r="AL12" s="34">
        <v>1</v>
      </c>
      <c r="AM12" s="34">
        <v>1</v>
      </c>
      <c r="AN12" s="34">
        <v>1</v>
      </c>
      <c r="AO12" s="34">
        <v>1</v>
      </c>
      <c r="AP12" s="34">
        <v>0</v>
      </c>
      <c r="AQ12" s="34">
        <v>0</v>
      </c>
      <c r="AR12" s="39" t="s">
        <v>95</v>
      </c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>
        <f t="shared" si="7"/>
        <v>0</v>
      </c>
      <c r="CQ12" s="36">
        <f t="shared" si="7"/>
        <v>0</v>
      </c>
      <c r="CR12" s="36">
        <f t="shared" si="7"/>
        <v>0</v>
      </c>
      <c r="CS12" s="36">
        <f t="shared" si="7"/>
        <v>0</v>
      </c>
      <c r="CT12" s="36">
        <f t="shared" si="7"/>
        <v>0</v>
      </c>
      <c r="CU12" s="36">
        <f t="shared" si="7"/>
        <v>0</v>
      </c>
      <c r="CV12" s="36">
        <f t="shared" si="7"/>
        <v>0</v>
      </c>
      <c r="CW12" s="36">
        <f t="shared" si="7"/>
        <v>0</v>
      </c>
      <c r="CX12" s="36">
        <f t="shared" si="7"/>
        <v>0</v>
      </c>
      <c r="CY12" s="36">
        <f t="shared" si="1"/>
        <v>0</v>
      </c>
      <c r="CZ12" s="36">
        <f t="shared" si="2"/>
        <v>0</v>
      </c>
      <c r="DA12" s="36">
        <f t="shared" si="3"/>
        <v>0</v>
      </c>
      <c r="DB12" s="36">
        <f t="shared" si="4"/>
        <v>0</v>
      </c>
      <c r="DC12" s="36">
        <f t="shared" si="5"/>
        <v>0</v>
      </c>
      <c r="DD12" s="36" t="str">
        <f t="shared" si="6"/>
        <v>जिल्ला अस्पताल</v>
      </c>
      <c r="DE12" s="93"/>
      <c r="DF12" s="79"/>
      <c r="DG12" s="79"/>
      <c r="DH12" s="93"/>
      <c r="DI12" s="23">
        <v>0</v>
      </c>
      <c r="DJ12" s="42"/>
      <c r="DK12" s="45"/>
      <c r="DL12" s="37"/>
      <c r="DM12" s="38"/>
      <c r="DN12" s="50"/>
      <c r="DO12" s="50" t="s">
        <v>166</v>
      </c>
      <c r="DP12" s="50">
        <v>1</v>
      </c>
      <c r="DQ12" s="50">
        <v>1</v>
      </c>
      <c r="DR12" s="50">
        <v>1</v>
      </c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19"/>
    </row>
    <row r="13" spans="1:137" ht="26.4" customHeight="1">
      <c r="A13" s="9">
        <v>11</v>
      </c>
      <c r="B13" s="16" t="s">
        <v>100</v>
      </c>
      <c r="C13" s="17" t="s">
        <v>102</v>
      </c>
      <c r="D13" s="21" t="s">
        <v>126</v>
      </c>
      <c r="E13" s="21"/>
      <c r="F13" s="21"/>
      <c r="G13" s="21"/>
      <c r="H13" s="21"/>
      <c r="I13" s="21" t="s">
        <v>8</v>
      </c>
      <c r="J13" s="28" t="s">
        <v>128</v>
      </c>
      <c r="K13" s="21"/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34">
        <v>0</v>
      </c>
      <c r="R13" s="34">
        <v>0</v>
      </c>
      <c r="S13" s="34">
        <v>0</v>
      </c>
      <c r="T13" s="34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1</v>
      </c>
      <c r="AC13" s="21">
        <v>2</v>
      </c>
      <c r="AD13" s="21">
        <v>0</v>
      </c>
      <c r="AE13" s="21">
        <v>4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2" t="s">
        <v>95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1</v>
      </c>
      <c r="CN13" s="22">
        <v>0</v>
      </c>
      <c r="CO13" s="26">
        <v>0</v>
      </c>
      <c r="CP13" s="22">
        <f t="shared" si="7"/>
        <v>0</v>
      </c>
      <c r="CQ13" s="22">
        <f t="shared" si="7"/>
        <v>0</v>
      </c>
      <c r="CR13" s="22">
        <f t="shared" si="7"/>
        <v>0</v>
      </c>
      <c r="CS13" s="22">
        <f t="shared" si="7"/>
        <v>0</v>
      </c>
      <c r="CT13" s="22">
        <f t="shared" si="7"/>
        <v>0</v>
      </c>
      <c r="CU13" s="22">
        <f t="shared" si="7"/>
        <v>0</v>
      </c>
      <c r="CV13" s="22">
        <f t="shared" si="7"/>
        <v>0</v>
      </c>
      <c r="CW13" s="22">
        <f t="shared" si="7"/>
        <v>0</v>
      </c>
      <c r="CX13" s="22">
        <f t="shared" si="7"/>
        <v>0</v>
      </c>
      <c r="CY13" s="22">
        <f t="shared" si="1"/>
        <v>0</v>
      </c>
      <c r="CZ13" s="22">
        <f t="shared" si="2"/>
        <v>0</v>
      </c>
      <c r="DA13" s="22">
        <f t="shared" si="3"/>
        <v>1</v>
      </c>
      <c r="DB13" s="22">
        <f t="shared" si="4"/>
        <v>0</v>
      </c>
      <c r="DC13" s="22">
        <f t="shared" si="5"/>
        <v>1</v>
      </c>
      <c r="DD13" s="22" t="str">
        <f t="shared" si="6"/>
        <v>शहरी स्वास्थ्य केन्द्र सिमाडा</v>
      </c>
      <c r="DE13" s="28" t="s">
        <v>129</v>
      </c>
      <c r="DF13" s="76">
        <v>9868166097</v>
      </c>
      <c r="DG13" s="76">
        <v>9858043060</v>
      </c>
      <c r="DH13" s="90" t="s">
        <v>151</v>
      </c>
      <c r="DI13" s="23">
        <v>0</v>
      </c>
      <c r="DJ13" s="41" t="s">
        <v>161</v>
      </c>
      <c r="DK13" s="44">
        <v>9868933344</v>
      </c>
      <c r="DL13" s="24"/>
      <c r="DM13" s="25"/>
      <c r="DN13" s="19"/>
      <c r="DO13" s="19" t="s">
        <v>141</v>
      </c>
      <c r="DP13" s="19">
        <v>1</v>
      </c>
      <c r="DQ13" s="19">
        <v>1</v>
      </c>
      <c r="DR13" s="19">
        <v>0</v>
      </c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</row>
    <row r="14" spans="1:137" ht="26.4" customHeight="1">
      <c r="A14" s="9">
        <v>12</v>
      </c>
      <c r="B14" s="16" t="s">
        <v>100</v>
      </c>
      <c r="C14" s="17" t="s">
        <v>102</v>
      </c>
      <c r="D14" s="21" t="s">
        <v>130</v>
      </c>
      <c r="E14" s="21">
        <v>2646</v>
      </c>
      <c r="F14" s="21"/>
      <c r="G14" s="21">
        <v>1</v>
      </c>
      <c r="H14" s="21" t="s">
        <v>96</v>
      </c>
      <c r="I14" s="21" t="s">
        <v>8</v>
      </c>
      <c r="J14" s="28" t="s">
        <v>168</v>
      </c>
      <c r="K14" s="21">
        <v>2077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34">
        <v>0</v>
      </c>
      <c r="R14" s="34">
        <v>1</v>
      </c>
      <c r="S14" s="34">
        <v>0</v>
      </c>
      <c r="T14" s="34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2</v>
      </c>
      <c r="AC14" s="21">
        <v>2</v>
      </c>
      <c r="AD14" s="21">
        <v>1</v>
      </c>
      <c r="AE14" s="21">
        <v>6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2" t="s">
        <v>95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1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f t="shared" si="7"/>
        <v>0</v>
      </c>
      <c r="CQ14" s="22">
        <f t="shared" si="7"/>
        <v>0</v>
      </c>
      <c r="CR14" s="22">
        <f t="shared" si="7"/>
        <v>0</v>
      </c>
      <c r="CS14" s="22">
        <f t="shared" si="7"/>
        <v>0</v>
      </c>
      <c r="CT14" s="22">
        <f t="shared" si="7"/>
        <v>0</v>
      </c>
      <c r="CU14" s="22">
        <f t="shared" si="7"/>
        <v>0</v>
      </c>
      <c r="CV14" s="22">
        <f t="shared" si="7"/>
        <v>0</v>
      </c>
      <c r="CW14" s="22">
        <f t="shared" si="7"/>
        <v>0</v>
      </c>
      <c r="CX14" s="22">
        <f t="shared" si="7"/>
        <v>0</v>
      </c>
      <c r="CY14" s="22">
        <f t="shared" si="1"/>
        <v>0</v>
      </c>
      <c r="CZ14" s="22">
        <f t="shared" si="2"/>
        <v>0</v>
      </c>
      <c r="DA14" s="22">
        <f t="shared" si="3"/>
        <v>0</v>
      </c>
      <c r="DB14" s="22">
        <f t="shared" si="4"/>
        <v>0</v>
      </c>
      <c r="DC14" s="22">
        <f t="shared" si="5"/>
        <v>0</v>
      </c>
      <c r="DD14" s="22" t="str">
        <f t="shared" si="6"/>
        <v>आ स्वा से के साडु</v>
      </c>
      <c r="DE14" s="28" t="s">
        <v>171</v>
      </c>
      <c r="DF14" s="77">
        <v>9843331483</v>
      </c>
      <c r="DG14" s="77">
        <v>9858043065</v>
      </c>
      <c r="DH14" s="91" t="s">
        <v>152</v>
      </c>
      <c r="DI14" s="23">
        <v>0</v>
      </c>
      <c r="DJ14" s="41" t="s">
        <v>162</v>
      </c>
      <c r="DK14" s="44">
        <v>9848049102</v>
      </c>
      <c r="DL14" s="24"/>
      <c r="DM14" s="25"/>
      <c r="DN14" s="19"/>
      <c r="DO14" s="19" t="s">
        <v>141</v>
      </c>
      <c r="DP14" s="19">
        <v>1</v>
      </c>
      <c r="DQ14" s="19">
        <v>1</v>
      </c>
      <c r="DR14" s="19">
        <v>0</v>
      </c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</row>
    <row r="15" spans="1:137" ht="26.4" customHeight="1">
      <c r="A15" s="9">
        <v>13</v>
      </c>
      <c r="B15" s="16" t="s">
        <v>100</v>
      </c>
      <c r="C15" s="17" t="s">
        <v>102</v>
      </c>
      <c r="D15" s="21" t="s">
        <v>131</v>
      </c>
      <c r="E15" s="21">
        <v>2452</v>
      </c>
      <c r="F15" s="21"/>
      <c r="G15" s="21">
        <v>1</v>
      </c>
      <c r="H15" s="21" t="s">
        <v>96</v>
      </c>
      <c r="I15" s="21" t="s">
        <v>97</v>
      </c>
      <c r="J15" s="28" t="s">
        <v>132</v>
      </c>
      <c r="K15" s="21"/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34">
        <v>1</v>
      </c>
      <c r="R15" s="34">
        <v>0</v>
      </c>
      <c r="S15" s="34">
        <v>0</v>
      </c>
      <c r="T15" s="34">
        <v>0</v>
      </c>
      <c r="U15" s="21">
        <v>0</v>
      </c>
      <c r="V15" s="21">
        <v>0</v>
      </c>
      <c r="W15" s="21">
        <v>0</v>
      </c>
      <c r="X15" s="21">
        <v>1</v>
      </c>
      <c r="Y15" s="21">
        <v>0</v>
      </c>
      <c r="Z15" s="21">
        <v>0</v>
      </c>
      <c r="AA15" s="21">
        <v>0</v>
      </c>
      <c r="AB15" s="21">
        <v>4</v>
      </c>
      <c r="AC15" s="21">
        <v>4</v>
      </c>
      <c r="AD15" s="21">
        <v>2</v>
      </c>
      <c r="AE15" s="21">
        <v>9</v>
      </c>
      <c r="AF15" s="21">
        <v>0</v>
      </c>
      <c r="AG15" s="21">
        <v>1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 t="s">
        <v>95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3</v>
      </c>
      <c r="BU15" s="22">
        <v>2</v>
      </c>
      <c r="BV15" s="22">
        <v>0</v>
      </c>
      <c r="BW15" s="22">
        <v>2</v>
      </c>
      <c r="BX15" s="22">
        <v>2</v>
      </c>
      <c r="BY15" s="22">
        <v>1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f t="shared" si="7"/>
        <v>0</v>
      </c>
      <c r="CQ15" s="22">
        <f t="shared" si="7"/>
        <v>0</v>
      </c>
      <c r="CR15" s="22">
        <f t="shared" si="7"/>
        <v>0</v>
      </c>
      <c r="CS15" s="22">
        <f t="shared" si="7"/>
        <v>3</v>
      </c>
      <c r="CT15" s="22">
        <f t="shared" si="7"/>
        <v>2</v>
      </c>
      <c r="CU15" s="22">
        <f t="shared" si="7"/>
        <v>0</v>
      </c>
      <c r="CV15" s="22">
        <f t="shared" si="7"/>
        <v>2</v>
      </c>
      <c r="CW15" s="22">
        <f t="shared" si="7"/>
        <v>2</v>
      </c>
      <c r="CX15" s="22">
        <f t="shared" si="7"/>
        <v>1</v>
      </c>
      <c r="CY15" s="22">
        <f t="shared" si="1"/>
        <v>0</v>
      </c>
      <c r="CZ15" s="22">
        <f t="shared" si="2"/>
        <v>2</v>
      </c>
      <c r="DA15" s="22">
        <f t="shared" si="3"/>
        <v>3</v>
      </c>
      <c r="DB15" s="22">
        <f t="shared" si="4"/>
        <v>0</v>
      </c>
      <c r="DC15" s="22">
        <f t="shared" si="5"/>
        <v>5</v>
      </c>
      <c r="DD15" s="22" t="str">
        <f t="shared" si="6"/>
        <v xml:space="preserve">भवानी हे पो </v>
      </c>
      <c r="DE15" s="28" t="s">
        <v>170</v>
      </c>
      <c r="DF15" s="76">
        <v>9848116881</v>
      </c>
      <c r="DG15" s="76">
        <v>9858043053</v>
      </c>
      <c r="DH15" s="90" t="s">
        <v>153</v>
      </c>
      <c r="DI15" s="23">
        <v>0</v>
      </c>
      <c r="DJ15" s="41" t="s">
        <v>163</v>
      </c>
      <c r="DK15" s="44">
        <v>9824532678</v>
      </c>
      <c r="DL15" s="24"/>
      <c r="DM15" s="25"/>
      <c r="DN15" s="19"/>
      <c r="DO15" s="19" t="s">
        <v>141</v>
      </c>
      <c r="DP15" s="19">
        <v>1</v>
      </c>
      <c r="DQ15" s="19">
        <v>0</v>
      </c>
      <c r="DR15" s="19">
        <v>0</v>
      </c>
      <c r="DS15" s="19">
        <v>1</v>
      </c>
      <c r="DT15" s="19">
        <v>1</v>
      </c>
      <c r="DU15" s="19">
        <v>0</v>
      </c>
      <c r="DV15" s="19">
        <v>1</v>
      </c>
      <c r="DW15" s="19">
        <v>1</v>
      </c>
      <c r="DX15" s="19">
        <v>1</v>
      </c>
      <c r="DY15" s="19">
        <v>0</v>
      </c>
      <c r="DZ15" s="19">
        <v>1</v>
      </c>
      <c r="EA15" s="19">
        <v>1</v>
      </c>
      <c r="EB15" s="19">
        <v>0</v>
      </c>
      <c r="EC15" s="19">
        <v>1</v>
      </c>
      <c r="ED15" s="19">
        <v>1</v>
      </c>
    </row>
    <row r="16" spans="1:137" ht="26.4" customHeight="1">
      <c r="A16" s="9">
        <v>14</v>
      </c>
      <c r="B16" s="16" t="s">
        <v>100</v>
      </c>
      <c r="C16" s="17" t="s">
        <v>102</v>
      </c>
      <c r="D16" s="21" t="s">
        <v>133</v>
      </c>
      <c r="E16" s="21">
        <v>3302</v>
      </c>
      <c r="F16" s="21"/>
      <c r="G16" s="21">
        <v>1</v>
      </c>
      <c r="H16" s="21" t="s">
        <v>96</v>
      </c>
      <c r="I16" s="21" t="s">
        <v>97</v>
      </c>
      <c r="J16" s="28" t="s">
        <v>134</v>
      </c>
      <c r="K16" s="21"/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34">
        <v>1</v>
      </c>
      <c r="R16" s="34">
        <v>0</v>
      </c>
      <c r="S16" s="34">
        <v>0</v>
      </c>
      <c r="T16" s="34">
        <v>0</v>
      </c>
      <c r="U16" s="21">
        <v>0</v>
      </c>
      <c r="V16" s="21">
        <v>0</v>
      </c>
      <c r="W16" s="21">
        <v>0</v>
      </c>
      <c r="X16" s="21">
        <v>1</v>
      </c>
      <c r="Y16" s="21">
        <v>0</v>
      </c>
      <c r="Z16" s="21">
        <v>0</v>
      </c>
      <c r="AA16" s="21">
        <v>0</v>
      </c>
      <c r="AB16" s="21">
        <v>4</v>
      </c>
      <c r="AC16" s="21">
        <v>4</v>
      </c>
      <c r="AD16" s="21">
        <v>3</v>
      </c>
      <c r="AE16" s="21">
        <v>10</v>
      </c>
      <c r="AF16" s="21">
        <v>0</v>
      </c>
      <c r="AG16" s="21">
        <v>1</v>
      </c>
      <c r="AH16" s="21">
        <v>0</v>
      </c>
      <c r="AI16" s="21">
        <v>0</v>
      </c>
      <c r="AJ16" s="21">
        <v>0</v>
      </c>
      <c r="AK16" s="21">
        <v>0</v>
      </c>
      <c r="AL16" s="21">
        <v>1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2" t="s">
        <v>95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3</v>
      </c>
      <c r="BU16" s="26">
        <v>3</v>
      </c>
      <c r="BV16" s="22">
        <v>0</v>
      </c>
      <c r="BW16" s="22">
        <v>2</v>
      </c>
      <c r="BX16" s="22">
        <v>3</v>
      </c>
      <c r="BY16" s="22">
        <v>1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2">
        <v>0</v>
      </c>
      <c r="CJ16" s="22">
        <v>0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f t="shared" si="7"/>
        <v>0</v>
      </c>
      <c r="CQ16" s="22">
        <f t="shared" si="7"/>
        <v>0</v>
      </c>
      <c r="CR16" s="22">
        <f t="shared" si="7"/>
        <v>0</v>
      </c>
      <c r="CS16" s="22">
        <f t="shared" si="7"/>
        <v>3</v>
      </c>
      <c r="CT16" s="22">
        <f t="shared" si="7"/>
        <v>3</v>
      </c>
      <c r="CU16" s="22">
        <f t="shared" si="7"/>
        <v>0</v>
      </c>
      <c r="CV16" s="22">
        <f t="shared" si="7"/>
        <v>2</v>
      </c>
      <c r="CW16" s="22">
        <f t="shared" si="7"/>
        <v>3</v>
      </c>
      <c r="CX16" s="22">
        <f t="shared" si="7"/>
        <v>1</v>
      </c>
      <c r="CY16" s="22">
        <f t="shared" si="1"/>
        <v>0</v>
      </c>
      <c r="CZ16" s="22">
        <f t="shared" si="2"/>
        <v>3</v>
      </c>
      <c r="DA16" s="22">
        <f t="shared" si="3"/>
        <v>4</v>
      </c>
      <c r="DB16" s="22">
        <f t="shared" si="4"/>
        <v>0</v>
      </c>
      <c r="DC16" s="22">
        <f t="shared" si="5"/>
        <v>7</v>
      </c>
      <c r="DD16" s="22" t="str">
        <f t="shared" si="6"/>
        <v>विन्ध्यवासिनी हे पो</v>
      </c>
      <c r="DE16" s="28" t="s">
        <v>135</v>
      </c>
      <c r="DF16" s="77">
        <v>9848068947</v>
      </c>
      <c r="DG16" s="80">
        <v>9858043058</v>
      </c>
      <c r="DH16" s="91" t="s">
        <v>154</v>
      </c>
      <c r="DI16" s="23">
        <v>0</v>
      </c>
      <c r="DJ16" s="41" t="s">
        <v>164</v>
      </c>
      <c r="DK16" s="44">
        <v>9848196934</v>
      </c>
      <c r="DL16" s="24"/>
      <c r="DM16" s="25"/>
      <c r="DN16" s="19"/>
      <c r="DO16" s="19" t="s">
        <v>141</v>
      </c>
      <c r="DP16" s="19">
        <v>1</v>
      </c>
      <c r="DQ16" s="19">
        <v>0</v>
      </c>
      <c r="DR16" s="19">
        <v>0</v>
      </c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</row>
    <row r="17" spans="1:134" ht="30" customHeight="1">
      <c r="A17" s="9"/>
      <c r="B17" s="16" t="s">
        <v>100</v>
      </c>
      <c r="C17" s="17" t="s">
        <v>102</v>
      </c>
      <c r="D17" s="30" t="s">
        <v>136</v>
      </c>
      <c r="E17" s="29">
        <v>32544</v>
      </c>
      <c r="F17" s="29">
        <v>1</v>
      </c>
      <c r="G17" s="30">
        <f>SUM(G3:G16)</f>
        <v>12</v>
      </c>
      <c r="H17" s="30" t="s">
        <v>17</v>
      </c>
      <c r="I17" s="30"/>
      <c r="J17" s="30" t="s">
        <v>136</v>
      </c>
      <c r="K17" s="30"/>
      <c r="L17" s="82">
        <f t="shared" ref="L17:T17" si="8">SUM(L3:L16)</f>
        <v>0</v>
      </c>
      <c r="M17" s="82">
        <f t="shared" si="8"/>
        <v>1</v>
      </c>
      <c r="N17" s="82"/>
      <c r="O17" s="82">
        <f t="shared" si="8"/>
        <v>1</v>
      </c>
      <c r="P17" s="82">
        <f t="shared" si="8"/>
        <v>0</v>
      </c>
      <c r="Q17" s="82">
        <f t="shared" si="8"/>
        <v>6</v>
      </c>
      <c r="R17" s="82">
        <f t="shared" si="8"/>
        <v>4</v>
      </c>
      <c r="S17" s="82">
        <f t="shared" si="8"/>
        <v>1</v>
      </c>
      <c r="T17" s="82">
        <f t="shared" si="8"/>
        <v>2</v>
      </c>
      <c r="U17" s="82">
        <f>SUM(U3:U16)</f>
        <v>2</v>
      </c>
      <c r="V17" s="83">
        <v>0</v>
      </c>
      <c r="W17" s="83">
        <f>SUM(W3:W16)</f>
        <v>1</v>
      </c>
      <c r="X17" s="82">
        <f>SUM(X3:X16)</f>
        <v>5</v>
      </c>
      <c r="Y17" s="82">
        <f>SUM(Y3:Y16)</f>
        <v>2</v>
      </c>
      <c r="Z17" s="82">
        <f>SUM(Z3:Z16)</f>
        <v>2</v>
      </c>
      <c r="AA17" s="82">
        <f t="shared" ref="AA17:AO17" si="9">SUM(AA3:AA16)</f>
        <v>1</v>
      </c>
      <c r="AB17" s="82">
        <f t="shared" si="9"/>
        <v>32</v>
      </c>
      <c r="AC17" s="82">
        <f t="shared" si="9"/>
        <v>33</v>
      </c>
      <c r="AD17" s="82">
        <f t="shared" si="9"/>
        <v>20</v>
      </c>
      <c r="AE17" s="82">
        <f t="shared" si="9"/>
        <v>81</v>
      </c>
      <c r="AF17" s="82">
        <f t="shared" si="9"/>
        <v>2</v>
      </c>
      <c r="AG17" s="82">
        <f t="shared" si="9"/>
        <v>7</v>
      </c>
      <c r="AH17" s="82">
        <f t="shared" si="9"/>
        <v>3</v>
      </c>
      <c r="AI17" s="82">
        <f t="shared" si="9"/>
        <v>3</v>
      </c>
      <c r="AJ17" s="82">
        <f t="shared" si="9"/>
        <v>3</v>
      </c>
      <c r="AK17" s="82">
        <f t="shared" si="9"/>
        <v>4</v>
      </c>
      <c r="AL17" s="82">
        <f>SUM(AL3:AL16)</f>
        <v>3</v>
      </c>
      <c r="AM17" s="82">
        <f t="shared" si="9"/>
        <v>1</v>
      </c>
      <c r="AN17" s="82">
        <f t="shared" si="9"/>
        <v>2</v>
      </c>
      <c r="AO17" s="82">
        <f t="shared" si="9"/>
        <v>1</v>
      </c>
      <c r="AP17" s="82"/>
      <c r="AQ17" s="82"/>
      <c r="AR17" s="82"/>
      <c r="AS17" s="82">
        <f t="shared" ref="AS17:DB17" si="10">SUM(AS3:AS16)</f>
        <v>0</v>
      </c>
      <c r="AT17" s="82">
        <f t="shared" si="10"/>
        <v>0</v>
      </c>
      <c r="AU17" s="82">
        <f t="shared" si="10"/>
        <v>0</v>
      </c>
      <c r="AV17" s="82">
        <f t="shared" si="10"/>
        <v>0</v>
      </c>
      <c r="AW17" s="82">
        <f t="shared" si="10"/>
        <v>0</v>
      </c>
      <c r="AX17" s="82">
        <f t="shared" si="10"/>
        <v>0</v>
      </c>
      <c r="AY17" s="82">
        <f t="shared" si="10"/>
        <v>0</v>
      </c>
      <c r="AZ17" s="82">
        <f t="shared" si="10"/>
        <v>0</v>
      </c>
      <c r="BA17" s="82">
        <f t="shared" si="10"/>
        <v>0</v>
      </c>
      <c r="BB17" s="82">
        <f t="shared" si="10"/>
        <v>0</v>
      </c>
      <c r="BC17" s="82">
        <f t="shared" si="10"/>
        <v>0</v>
      </c>
      <c r="BD17" s="82">
        <f t="shared" si="10"/>
        <v>0</v>
      </c>
      <c r="BE17" s="82">
        <f t="shared" si="10"/>
        <v>0</v>
      </c>
      <c r="BF17" s="82">
        <f t="shared" si="10"/>
        <v>0</v>
      </c>
      <c r="BG17" s="82">
        <f t="shared" si="10"/>
        <v>0</v>
      </c>
      <c r="BH17" s="82">
        <f t="shared" si="10"/>
        <v>0</v>
      </c>
      <c r="BI17" s="82">
        <f t="shared" si="10"/>
        <v>0</v>
      </c>
      <c r="BJ17" s="82">
        <f t="shared" si="10"/>
        <v>0</v>
      </c>
      <c r="BK17" s="82">
        <f t="shared" si="10"/>
        <v>0</v>
      </c>
      <c r="BL17" s="82">
        <f t="shared" si="10"/>
        <v>0</v>
      </c>
      <c r="BM17" s="82">
        <f t="shared" si="10"/>
        <v>0</v>
      </c>
      <c r="BN17" s="82">
        <f t="shared" si="10"/>
        <v>0</v>
      </c>
      <c r="BO17" s="82">
        <f t="shared" si="10"/>
        <v>0</v>
      </c>
      <c r="BP17" s="82">
        <f t="shared" si="10"/>
        <v>0</v>
      </c>
      <c r="BQ17" s="82">
        <f t="shared" si="10"/>
        <v>0</v>
      </c>
      <c r="BR17" s="82">
        <f t="shared" si="10"/>
        <v>0</v>
      </c>
      <c r="BS17" s="82">
        <f t="shared" si="10"/>
        <v>0</v>
      </c>
      <c r="BT17" s="82">
        <f t="shared" si="10"/>
        <v>18</v>
      </c>
      <c r="BU17" s="82">
        <f t="shared" si="10"/>
        <v>17</v>
      </c>
      <c r="BV17" s="82">
        <f t="shared" si="10"/>
        <v>0</v>
      </c>
      <c r="BW17" s="82">
        <f t="shared" si="10"/>
        <v>12</v>
      </c>
      <c r="BX17" s="82">
        <f t="shared" si="10"/>
        <v>15</v>
      </c>
      <c r="BY17" s="82">
        <f t="shared" si="10"/>
        <v>3</v>
      </c>
      <c r="BZ17" s="82">
        <f t="shared" si="10"/>
        <v>0</v>
      </c>
      <c r="CA17" s="82">
        <f t="shared" si="10"/>
        <v>0</v>
      </c>
      <c r="CB17" s="82">
        <f t="shared" si="10"/>
        <v>1</v>
      </c>
      <c r="CC17" s="82">
        <v>0</v>
      </c>
      <c r="CD17" s="82">
        <f>SUM(CD3:CD16)</f>
        <v>0</v>
      </c>
      <c r="CE17" s="82">
        <f t="shared" si="10"/>
        <v>2</v>
      </c>
      <c r="CF17" s="82">
        <f>SUM(CF3:CF16)</f>
        <v>0</v>
      </c>
      <c r="CG17" s="82">
        <f>SUM(CG3:CG16)</f>
        <v>1</v>
      </c>
      <c r="CH17" s="82">
        <f t="shared" si="10"/>
        <v>2</v>
      </c>
      <c r="CI17" s="82">
        <f t="shared" si="10"/>
        <v>0</v>
      </c>
      <c r="CJ17" s="82">
        <f t="shared" si="10"/>
        <v>0</v>
      </c>
      <c r="CK17" s="82">
        <f t="shared" si="10"/>
        <v>0</v>
      </c>
      <c r="CL17" s="82">
        <f t="shared" si="10"/>
        <v>1</v>
      </c>
      <c r="CM17" s="82">
        <f t="shared" si="10"/>
        <v>2</v>
      </c>
      <c r="CN17" s="82">
        <f t="shared" si="10"/>
        <v>0</v>
      </c>
      <c r="CO17" s="82">
        <f t="shared" si="10"/>
        <v>1</v>
      </c>
      <c r="CP17" s="82">
        <f t="shared" si="10"/>
        <v>0</v>
      </c>
      <c r="CQ17" s="82">
        <f t="shared" si="10"/>
        <v>0</v>
      </c>
      <c r="CR17" s="82">
        <f t="shared" si="10"/>
        <v>0</v>
      </c>
      <c r="CS17" s="82">
        <f t="shared" si="10"/>
        <v>18</v>
      </c>
      <c r="CT17" s="82">
        <f t="shared" si="10"/>
        <v>17</v>
      </c>
      <c r="CU17" s="82">
        <f t="shared" si="10"/>
        <v>0</v>
      </c>
      <c r="CV17" s="82">
        <f t="shared" si="10"/>
        <v>12</v>
      </c>
      <c r="CW17" s="82">
        <f t="shared" si="10"/>
        <v>15</v>
      </c>
      <c r="CX17" s="82">
        <f t="shared" si="10"/>
        <v>3</v>
      </c>
      <c r="CY17" s="82">
        <f t="shared" si="10"/>
        <v>0</v>
      </c>
      <c r="CZ17" s="82">
        <f t="shared" si="10"/>
        <v>20</v>
      </c>
      <c r="DA17" s="82">
        <f t="shared" si="10"/>
        <v>23</v>
      </c>
      <c r="DB17" s="82">
        <f t="shared" si="10"/>
        <v>1</v>
      </c>
      <c r="DC17" s="82">
        <f t="shared" ref="DC17" si="11">SUM(DC3:DC16)</f>
        <v>43</v>
      </c>
      <c r="DD17" s="82" t="str">
        <f t="shared" si="6"/>
        <v>नारायण नगरपालिका</v>
      </c>
      <c r="DE17" s="53" t="s">
        <v>137</v>
      </c>
      <c r="DF17" s="78">
        <v>9848042249</v>
      </c>
      <c r="DG17" s="95">
        <v>0</v>
      </c>
      <c r="DH17" s="94" t="s">
        <v>155</v>
      </c>
      <c r="DI17" s="84">
        <f>SUM(DI3:DI16)</f>
        <v>0</v>
      </c>
      <c r="DJ17" s="31" t="s">
        <v>138</v>
      </c>
      <c r="DK17" s="44">
        <v>9848141553</v>
      </c>
      <c r="DL17" s="89">
        <v>9858067222</v>
      </c>
      <c r="DM17" s="96" t="s">
        <v>169</v>
      </c>
      <c r="DN17" s="86">
        <v>9848211009</v>
      </c>
      <c r="DO17" s="85"/>
      <c r="DP17" s="88">
        <f>SUM(DP3:DP16)</f>
        <v>12</v>
      </c>
      <c r="DQ17" s="88">
        <f>SUM(DQ3:DQ16)</f>
        <v>9</v>
      </c>
      <c r="DR17" s="88">
        <f>SUM(DR3:DR16)</f>
        <v>4</v>
      </c>
      <c r="DS17" s="88">
        <f>SUM(DS3:DS16)</f>
        <v>6</v>
      </c>
      <c r="DT17" s="88">
        <f>SUM(DT3:DT16)</f>
        <v>9</v>
      </c>
      <c r="DU17" s="88">
        <f>SUM(DU3:DU16)</f>
        <v>6</v>
      </c>
      <c r="DV17" s="88">
        <f>SUM(DV3:DV16)</f>
        <v>2</v>
      </c>
      <c r="DW17" s="88">
        <f>SUM(DW3:DW16)</f>
        <v>8</v>
      </c>
      <c r="DX17" s="88">
        <f>SUM(DX3:DX16)</f>
        <v>7</v>
      </c>
      <c r="DY17" s="88">
        <f>SUM(DY3:DY16)</f>
        <v>1</v>
      </c>
      <c r="DZ17" s="88">
        <f>SUM(DZ3:DZ16)</f>
        <v>2</v>
      </c>
      <c r="EA17" s="88">
        <f>SUM(EA3:EA16)</f>
        <v>3</v>
      </c>
      <c r="EB17" s="88">
        <f>SUM(EB3:EB16)</f>
        <v>1</v>
      </c>
      <c r="EC17" s="88">
        <f>SUM(EC3:EC16)</f>
        <v>8</v>
      </c>
      <c r="ED17" s="88">
        <f>SUM(ED3:ED16)</f>
        <v>9</v>
      </c>
    </row>
  </sheetData>
  <autoFilter ref="A2:EQ17">
    <filterColumn colId="110"/>
  </autoFilter>
  <mergeCells count="13">
    <mergeCell ref="DD1:DD2"/>
    <mergeCell ref="BQ1:CB1"/>
    <mergeCell ref="CC1:CK1"/>
    <mergeCell ref="B1:B2"/>
    <mergeCell ref="E1:E2"/>
    <mergeCell ref="F1:F2"/>
    <mergeCell ref="G1:G2"/>
    <mergeCell ref="CY1:DC1"/>
    <mergeCell ref="DE1:DE2"/>
    <mergeCell ref="DF1:DF2"/>
    <mergeCell ref="DJ1:DJ2"/>
    <mergeCell ref="DK1:DK2"/>
    <mergeCell ref="DM1:DM2"/>
  </mergeCells>
  <conditionalFormatting sqref="AP3:AP17">
    <cfRule type="cellIs" dxfId="4" priority="119" operator="greaterThan">
      <formula>1</formula>
    </cfRule>
  </conditionalFormatting>
  <conditionalFormatting sqref="D13">
    <cfRule type="duplicateValues" dxfId="3" priority="89"/>
  </conditionalFormatting>
  <conditionalFormatting sqref="D7">
    <cfRule type="duplicateValues" dxfId="2" priority="65"/>
  </conditionalFormatting>
  <conditionalFormatting sqref="D1:D1048576">
    <cfRule type="duplicateValues" dxfId="1" priority="135"/>
  </conditionalFormatting>
  <conditionalFormatting sqref="D14:D17 D3:D6 D8:D12">
    <cfRule type="duplicateValues" dxfId="0" priority="141"/>
  </conditionalFormatting>
  <dataValidations count="1">
    <dataValidation type="list" allowBlank="1" showInputMessage="1" showErrorMessage="1" sqref="AR3:AR16">
      <formula1>#REF!</formula1>
    </dataValidation>
  </dataValidations>
  <hyperlinks>
    <hyperlink ref="DH3" r:id="rId1"/>
    <hyperlink ref="DH4" r:id="rId2"/>
    <hyperlink ref="DH5" r:id="rId3"/>
    <hyperlink ref="DH6" r:id="rId4"/>
    <hyperlink ref="DH7" r:id="rId5"/>
    <hyperlink ref="DH8" r:id="rId6"/>
    <hyperlink ref="DH9" r:id="rId7"/>
    <hyperlink ref="DH10" r:id="rId8"/>
    <hyperlink ref="DH11" r:id="rId9"/>
    <hyperlink ref="DH13" r:id="rId10"/>
    <hyperlink ref="DH14" r:id="rId11"/>
    <hyperlink ref="DH15" r:id="rId12"/>
    <hyperlink ref="DH16" r:id="rId13"/>
    <hyperlink ref="DH17" r:id="rId14"/>
  </hyperlinks>
  <printOptions horizontalCentered="1" verticalCentered="1"/>
  <pageMargins left="0" right="0" top="0.5" bottom="0.25" header="0.3" footer="0.3"/>
  <pageSetup paperSize="9" scale="60" orientation="landscape" r:id="rId15"/>
  <colBreaks count="1" manualBreakCount="1">
    <brk id="1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2079_80</vt:lpstr>
      <vt:lpstr>'2079_80'!Print_Titles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acer</cp:lastModifiedBy>
  <cp:lastPrinted>2023-02-23T05:27:10Z</cp:lastPrinted>
  <dcterms:created xsi:type="dcterms:W3CDTF">2023-02-23T05:01:30Z</dcterms:created>
  <dcterms:modified xsi:type="dcterms:W3CDTF">2023-03-02T05:08:44Z</dcterms:modified>
</cp:coreProperties>
</file>